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e asesorias\Downloads\FORMATOS ACTUALIZACION\"/>
    </mc:Choice>
  </mc:AlternateContent>
  <xr:revisionPtr revIDLastSave="0" documentId="13_ncr:1_{4CBCC21D-D629-4836-9818-A7DFD27795AF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1 BIM" sheetId="16" r:id="rId1"/>
    <sheet name="2 BIM" sheetId="17" r:id="rId2"/>
    <sheet name="3 BIM" sheetId="18" r:id="rId3"/>
    <sheet name="4 BIM" sheetId="19" r:id="rId4"/>
    <sheet name="5 BIM" sheetId="21" r:id="rId5"/>
    <sheet name="6 BIM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22" l="1"/>
  <c r="I53" i="22"/>
  <c r="I52" i="22"/>
  <c r="I51" i="22"/>
  <c r="I50" i="22"/>
  <c r="I49" i="22"/>
  <c r="P26" i="22"/>
  <c r="P28" i="22" s="1"/>
  <c r="P30" i="22" s="1"/>
  <c r="P32" i="22" s="1"/>
  <c r="P34" i="22" s="1"/>
  <c r="L54" i="21"/>
  <c r="H53" i="21"/>
  <c r="H52" i="21"/>
  <c r="H51" i="21"/>
  <c r="H50" i="21"/>
  <c r="H49" i="21"/>
  <c r="H54" i="21" s="1"/>
  <c r="O24" i="21" s="1"/>
  <c r="O26" i="21"/>
  <c r="O28" i="21" s="1"/>
  <c r="O30" i="21" s="1"/>
  <c r="O32" i="21" s="1"/>
  <c r="O34" i="21" s="1"/>
  <c r="L54" i="19"/>
  <c r="H53" i="19"/>
  <c r="H52" i="19"/>
  <c r="H51" i="19"/>
  <c r="H50" i="19"/>
  <c r="H49" i="19"/>
  <c r="H54" i="19" s="1"/>
  <c r="O24" i="19" s="1"/>
  <c r="O26" i="19"/>
  <c r="O28" i="19" s="1"/>
  <c r="O30" i="19" s="1"/>
  <c r="O32" i="19" s="1"/>
  <c r="O34" i="19" s="1"/>
  <c r="L54" i="18"/>
  <c r="H53" i="18"/>
  <c r="H52" i="18"/>
  <c r="H51" i="18"/>
  <c r="H50" i="18"/>
  <c r="H49" i="18"/>
  <c r="H54" i="18" s="1"/>
  <c r="O24" i="18" s="1"/>
  <c r="O26" i="18"/>
  <c r="O28" i="18" s="1"/>
  <c r="O30" i="18" s="1"/>
  <c r="O32" i="18" s="1"/>
  <c r="O34" i="18" s="1"/>
  <c r="L54" i="17"/>
  <c r="O26" i="17" s="1"/>
  <c r="O28" i="17" s="1"/>
  <c r="O30" i="17" s="1"/>
  <c r="O32" i="17" s="1"/>
  <c r="O34" i="17" s="1"/>
  <c r="H53" i="17"/>
  <c r="H52" i="17"/>
  <c r="H51" i="17"/>
  <c r="H50" i="17"/>
  <c r="H49" i="17"/>
  <c r="L54" i="16"/>
  <c r="O26" i="16" s="1"/>
  <c r="O28" i="16" s="1"/>
  <c r="O30" i="16" s="1"/>
  <c r="O32" i="16" s="1"/>
  <c r="O34" i="16" s="1"/>
  <c r="H53" i="16"/>
  <c r="H52" i="16"/>
  <c r="H51" i="16"/>
  <c r="H50" i="16"/>
  <c r="H49" i="16"/>
  <c r="I54" i="22" l="1"/>
  <c r="P24" i="22" s="1"/>
  <c r="H54" i="17"/>
  <c r="O24" i="17" s="1"/>
  <c r="H54" i="16"/>
  <c r="O24" i="16" s="1"/>
</calcChain>
</file>

<file path=xl/sharedStrings.xml><?xml version="1.0" encoding="utf-8"?>
<sst xmlns="http://schemas.openxmlformats.org/spreadsheetml/2006/main" count="420" uniqueCount="65">
  <si>
    <t>PERIODO</t>
  </si>
  <si>
    <t xml:space="preserve">AÑO GRAVABLE </t>
  </si>
  <si>
    <t>A. INFORMACION DEL AGENTE</t>
  </si>
  <si>
    <t>1. APELLIDOS Y NOMBRE O RAZON SOCIAL</t>
  </si>
  <si>
    <t>2. IDENTIFICACION</t>
  </si>
  <si>
    <t>CC</t>
  </si>
  <si>
    <t>NIT</t>
  </si>
  <si>
    <t>TI</t>
  </si>
  <si>
    <t>CE</t>
  </si>
  <si>
    <t>NUMERO</t>
  </si>
  <si>
    <t>DV</t>
  </si>
  <si>
    <t>5. DIRECCION DE NOTIFICACION</t>
  </si>
  <si>
    <t>B. BASE DE RETENCIONES</t>
  </si>
  <si>
    <t>6. BASE DE LA Retención</t>
  </si>
  <si>
    <t>C. LIQUIDACION PRIVADA</t>
  </si>
  <si>
    <t>7. TOTAL DE RETENCIONES PRACTICADAS EN EL PERIODO</t>
  </si>
  <si>
    <t>8. DESCUENTO POR DEVOLUCION DE RETENCIONES</t>
  </si>
  <si>
    <t>9. TOTAL DE RETENCIONES A DECLARAR ( renglón 7 - 8)</t>
  </si>
  <si>
    <t>10. SANCIONES</t>
  </si>
  <si>
    <t>11. TOTAL SALDO A CARGO ( renglón  9 + 10)</t>
  </si>
  <si>
    <t>D. PAGO</t>
  </si>
  <si>
    <t>12. VALOR A PAGAR</t>
  </si>
  <si>
    <t>13. INTERESES DE MORA</t>
  </si>
  <si>
    <t>14. TOTAL A PAGAR (renglon12+13)</t>
  </si>
  <si>
    <t xml:space="preserve">3. TELEFONO </t>
  </si>
  <si>
    <t>4. CODIGO MUNICIPIO</t>
  </si>
  <si>
    <t>FECHA PAGO</t>
  </si>
  <si>
    <t>BR</t>
  </si>
  <si>
    <t>BP</t>
  </si>
  <si>
    <t>DR</t>
  </si>
  <si>
    <t>BH</t>
  </si>
  <si>
    <t>VS</t>
  </si>
  <si>
    <t>HA</t>
  </si>
  <si>
    <t>VP</t>
  </si>
  <si>
    <t>IM</t>
  </si>
  <si>
    <t>TP</t>
  </si>
  <si>
    <t>Declaración</t>
  </si>
  <si>
    <t>Corrección</t>
  </si>
  <si>
    <t>Sólo Pago</t>
  </si>
  <si>
    <t>Formulario No</t>
  </si>
  <si>
    <t>No Referencia de Recaudo</t>
  </si>
  <si>
    <t>Formulario de autoliquidación electronica asistida de retenciones del impuesto de industria y comercio, avisos y tableros</t>
  </si>
  <si>
    <t>RTE ICA 9,66 X 1000</t>
  </si>
  <si>
    <t>RTE ICA 4.14 X 1000</t>
  </si>
  <si>
    <t>RTE ICA 6,9 X 1000</t>
  </si>
  <si>
    <t>RTE ICA 11,04 X 1000</t>
  </si>
  <si>
    <t>IMPUESTO</t>
  </si>
  <si>
    <t>BASE</t>
  </si>
  <si>
    <t>RTE ICA</t>
  </si>
  <si>
    <t>TOTAL</t>
  </si>
  <si>
    <t>X</t>
  </si>
  <si>
    <t>E. FIRMA</t>
  </si>
  <si>
    <t>FIRMA DEL DECLARANTE</t>
  </si>
  <si>
    <t>CONTADOR</t>
  </si>
  <si>
    <t>FIRMA</t>
  </si>
  <si>
    <t>REVISOR</t>
  </si>
  <si>
    <t>NOMBRE</t>
  </si>
  <si>
    <t>TARJETA PROFESIONAL</t>
  </si>
  <si>
    <t>RTE ICA 7,66 X 1000</t>
  </si>
  <si>
    <t>CODIGO: OPE P02 F8 VERSIÓN:1 VIGENCIA:01/07/2025</t>
  </si>
  <si>
    <t>CODIGO: OPE P02 F8 A VERSIÓN:1 VIGENCIA:01/07/2025</t>
  </si>
  <si>
    <t>CODIGO: OPE P02 F8 B VERSIÓN:1 VIGENCIA:01/07/2025</t>
  </si>
  <si>
    <t>CODIGO: OPE P02 F8 C VERSIÓN:1 VIGENCIA:01/07/2025</t>
  </si>
  <si>
    <t>CODIGO: OPE P02 F8 D VERSIÓN:1 VIGENCIA:01/07/2025</t>
  </si>
  <si>
    <t>CODIGO: OPE P02 F8 E VERSIÓN:1 VIGENCIA:01/07/2025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</si>
</sst>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_);_(&quot;$&quot;\ * \(#,##0\);_(&quot;$&quot;\ * &quot;-&quot;_);_(@_)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121920</xdr:rowOff>
    </xdr:from>
    <xdr:to>
      <xdr:col>4</xdr:col>
      <xdr:colOff>175260</xdr:colOff>
      <xdr:row>7</xdr:row>
      <xdr:rowOff>55345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6B2A9BB-6F17-46BB-9B8C-AE3DB8A5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" y="121920"/>
          <a:ext cx="815340" cy="9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121920</xdr:rowOff>
    </xdr:from>
    <xdr:to>
      <xdr:col>4</xdr:col>
      <xdr:colOff>175260</xdr:colOff>
      <xdr:row>7</xdr:row>
      <xdr:rowOff>55345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51820B2-68DC-4102-978B-EC953234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" y="121920"/>
          <a:ext cx="815340" cy="9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121920</xdr:rowOff>
    </xdr:from>
    <xdr:to>
      <xdr:col>4</xdr:col>
      <xdr:colOff>175260</xdr:colOff>
      <xdr:row>7</xdr:row>
      <xdr:rowOff>55345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11DF87F-F245-4378-A9F9-71F7B2EF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" y="121920"/>
          <a:ext cx="815340" cy="9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121920</xdr:rowOff>
    </xdr:from>
    <xdr:to>
      <xdr:col>4</xdr:col>
      <xdr:colOff>175260</xdr:colOff>
      <xdr:row>7</xdr:row>
      <xdr:rowOff>55345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DBC8A56-7080-4CDC-A2B1-0F16F503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" y="121920"/>
          <a:ext cx="815340" cy="9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121920</xdr:rowOff>
    </xdr:from>
    <xdr:to>
      <xdr:col>4</xdr:col>
      <xdr:colOff>175260</xdr:colOff>
      <xdr:row>7</xdr:row>
      <xdr:rowOff>55345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764359-39AA-491E-B394-317A6827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" y="121920"/>
          <a:ext cx="815340" cy="9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0</xdr:row>
      <xdr:rowOff>121920</xdr:rowOff>
    </xdr:from>
    <xdr:to>
      <xdr:col>5</xdr:col>
      <xdr:colOff>175260</xdr:colOff>
      <xdr:row>7</xdr:row>
      <xdr:rowOff>55345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9706179-7D77-4FE2-920B-62CA2F14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" y="121920"/>
          <a:ext cx="815340" cy="9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56"/>
  <sheetViews>
    <sheetView showGridLines="0" topLeftCell="A34" zoomScaleNormal="100" workbookViewId="0">
      <selection activeCell="K56" sqref="K56:Z56"/>
    </sheetView>
  </sheetViews>
  <sheetFormatPr baseColWidth="10" defaultColWidth="11.42578125" defaultRowHeight="12" x14ac:dyDescent="0.25"/>
  <cols>
    <col min="1" max="1" width="1.5703125" style="2" customWidth="1"/>
    <col min="2" max="9" width="3.42578125" style="2" customWidth="1"/>
    <col min="10" max="10" width="1.42578125" style="2" customWidth="1"/>
    <col min="11" max="11" width="13.42578125" style="2" customWidth="1"/>
    <col min="12" max="12" width="4" style="2" customWidth="1"/>
    <col min="13" max="13" width="10.140625" style="2" customWidth="1"/>
    <col min="14" max="14" width="2.85546875" style="2" customWidth="1"/>
    <col min="15" max="15" width="2.5703125" style="2" customWidth="1"/>
    <col min="16" max="16" width="2.140625" style="2" customWidth="1"/>
    <col min="17" max="17" width="2.5703125" style="2" customWidth="1"/>
    <col min="18" max="18" width="2.140625" style="2" customWidth="1"/>
    <col min="19" max="19" width="2.5703125" style="2" customWidth="1"/>
    <col min="20" max="20" width="2.140625" style="2" customWidth="1"/>
    <col min="21" max="21" width="2.5703125" style="2" customWidth="1"/>
    <col min="22" max="22" width="2.140625" style="2" customWidth="1"/>
    <col min="23" max="23" width="2.5703125" style="2" customWidth="1"/>
    <col min="24" max="24" width="2.140625" style="2" customWidth="1"/>
    <col min="25" max="25" width="2.5703125" style="2" customWidth="1"/>
    <col min="26" max="26" width="1.5703125" style="2" customWidth="1"/>
    <col min="27" max="16384" width="11.42578125" style="2"/>
  </cols>
  <sheetData>
    <row r="2" spans="1:26" x14ac:dyDescent="0.25">
      <c r="F2" s="52" t="s">
        <v>41</v>
      </c>
      <c r="G2" s="52"/>
      <c r="H2" s="52"/>
      <c r="I2" s="52"/>
      <c r="J2" s="52"/>
      <c r="K2" s="52"/>
      <c r="M2" s="1" t="s">
        <v>40</v>
      </c>
      <c r="W2" s="53">
        <v>131</v>
      </c>
      <c r="X2" s="53"/>
      <c r="Y2" s="53"/>
    </row>
    <row r="3" spans="1:26" ht="15" x14ac:dyDescent="0.25">
      <c r="F3" s="52"/>
      <c r="G3" s="52"/>
      <c r="H3" s="52"/>
      <c r="I3" s="52"/>
      <c r="J3" s="52"/>
      <c r="K3" s="52"/>
      <c r="M3" s="54"/>
      <c r="N3" s="54"/>
      <c r="O3" s="54"/>
      <c r="P3" s="54"/>
      <c r="Q3" s="54"/>
      <c r="R3" s="54"/>
      <c r="S3" s="54"/>
      <c r="T3" s="54"/>
      <c r="U3" s="41"/>
      <c r="W3" s="53"/>
      <c r="X3" s="53"/>
      <c r="Y3" s="53"/>
    </row>
    <row r="4" spans="1:26" ht="8.4499999999999993" customHeight="1" x14ac:dyDescent="0.25">
      <c r="F4" s="52"/>
      <c r="G4" s="52"/>
      <c r="H4" s="52"/>
      <c r="I4" s="52"/>
      <c r="J4" s="52"/>
      <c r="K4" s="52"/>
      <c r="W4" s="53"/>
      <c r="X4" s="53"/>
      <c r="Y4" s="53"/>
    </row>
    <row r="5" spans="1:26" x14ac:dyDescent="0.25">
      <c r="F5" s="52"/>
      <c r="G5" s="52"/>
      <c r="H5" s="52"/>
      <c r="I5" s="52"/>
      <c r="J5" s="52"/>
      <c r="K5" s="52"/>
      <c r="M5" s="2" t="s">
        <v>39</v>
      </c>
    </row>
    <row r="6" spans="1:26" x14ac:dyDescent="0.25">
      <c r="F6" s="52"/>
      <c r="G6" s="52"/>
      <c r="H6" s="52"/>
      <c r="I6" s="52"/>
      <c r="J6" s="52"/>
      <c r="K6" s="52"/>
      <c r="M6" s="55"/>
      <c r="N6" s="55"/>
      <c r="O6" s="55"/>
      <c r="P6" s="55"/>
      <c r="Q6" s="55"/>
      <c r="R6" s="55"/>
      <c r="S6" s="55"/>
      <c r="T6" s="55"/>
      <c r="U6" s="55"/>
    </row>
    <row r="7" spans="1:26" ht="8.1" customHeight="1" x14ac:dyDescent="0.25">
      <c r="F7" s="52"/>
      <c r="G7" s="52"/>
      <c r="H7" s="52"/>
      <c r="I7" s="52"/>
      <c r="J7" s="52"/>
      <c r="K7" s="52"/>
    </row>
    <row r="8" spans="1:26" x14ac:dyDescent="0.25">
      <c r="M8" s="1" t="s">
        <v>36</v>
      </c>
      <c r="N8" s="6"/>
      <c r="O8" s="56" t="s">
        <v>37</v>
      </c>
      <c r="P8" s="57"/>
      <c r="Q8" s="57"/>
      <c r="R8" s="58"/>
      <c r="S8" s="6"/>
      <c r="T8" s="56" t="s">
        <v>38</v>
      </c>
      <c r="U8" s="57"/>
      <c r="V8" s="57"/>
      <c r="W8" s="57"/>
      <c r="X8" s="58"/>
      <c r="Y8" s="6"/>
    </row>
    <row r="9" spans="1:26" ht="9" customHeight="1" thickBot="1" x14ac:dyDescent="0.3"/>
    <row r="10" spans="1:26" ht="11.45" customHeight="1" thickTop="1" x14ac:dyDescent="0.25">
      <c r="A10" s="59" t="s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5">
        <v>2025</v>
      </c>
      <c r="L10" s="66"/>
      <c r="M10" s="71" t="s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"/>
    </row>
    <row r="11" spans="1:26" s="1" customFormat="1" ht="1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7"/>
      <c r="L11" s="68"/>
      <c r="M11" s="72"/>
      <c r="N11" s="5">
        <v>1</v>
      </c>
      <c r="O11" s="26" t="s">
        <v>50</v>
      </c>
      <c r="P11" s="1">
        <v>2</v>
      </c>
      <c r="Q11" s="26"/>
      <c r="R11" s="1">
        <v>3</v>
      </c>
      <c r="S11" s="26"/>
      <c r="T11" s="1">
        <v>4</v>
      </c>
      <c r="U11" s="26"/>
      <c r="V11" s="1">
        <v>5</v>
      </c>
      <c r="W11" s="26"/>
      <c r="X11" s="1">
        <v>6</v>
      </c>
      <c r="Y11" s="26"/>
      <c r="Z11" s="7"/>
    </row>
    <row r="12" spans="1:26" s="1" customFormat="1" ht="11.45" customHeight="1" thickBot="1" x14ac:dyDescent="0.3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9"/>
      <c r="L12" s="70"/>
      <c r="M12" s="7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</row>
    <row r="13" spans="1:26" ht="13.5" thickTop="1" thickBot="1" x14ac:dyDescent="0.3"/>
    <row r="14" spans="1:26" s="1" customFormat="1" ht="17.100000000000001" customHeight="1" thickTop="1" thickBot="1" x14ac:dyDescent="0.3">
      <c r="A14" s="74" t="s">
        <v>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10"/>
    </row>
    <row r="15" spans="1:26" s="1" customFormat="1" ht="14.45" customHeight="1" thickTop="1" x14ac:dyDescent="0.25">
      <c r="A15" s="76" t="s">
        <v>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</row>
    <row r="16" spans="1:26" ht="21.2" customHeight="1" thickBot="1" x14ac:dyDescent="0.3">
      <c r="A16" s="1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49"/>
    </row>
    <row r="17" spans="1:26" s="1" customFormat="1" ht="18.75" customHeight="1" thickTop="1" x14ac:dyDescent="0.25">
      <c r="A17" s="76" t="s">
        <v>4</v>
      </c>
      <c r="B17" s="77"/>
      <c r="C17" s="77"/>
      <c r="D17" s="77"/>
      <c r="E17" s="77"/>
      <c r="F17" s="77"/>
      <c r="G17" s="77"/>
      <c r="H17" s="77"/>
      <c r="I17" s="77"/>
      <c r="J17" s="44"/>
      <c r="K17" s="12" t="s">
        <v>9</v>
      </c>
      <c r="L17" s="48" t="s">
        <v>10</v>
      </c>
      <c r="M17" s="76" t="s">
        <v>24</v>
      </c>
      <c r="N17" s="77"/>
      <c r="O17" s="77"/>
      <c r="P17" s="77"/>
      <c r="Q17" s="77"/>
      <c r="R17" s="80"/>
      <c r="S17" s="76" t="s">
        <v>25</v>
      </c>
      <c r="T17" s="77"/>
      <c r="U17" s="77"/>
      <c r="V17" s="77"/>
      <c r="W17" s="77"/>
      <c r="X17" s="77"/>
      <c r="Y17" s="77"/>
      <c r="Z17" s="80"/>
    </row>
    <row r="18" spans="1:26" s="1" customFormat="1" ht="6.6" customHeight="1" x14ac:dyDescent="0.25">
      <c r="A18" s="13"/>
      <c r="J18" s="7"/>
      <c r="K18" s="81"/>
      <c r="L18" s="83">
        <v>0</v>
      </c>
      <c r="M18" s="85"/>
      <c r="N18" s="86"/>
      <c r="O18" s="86"/>
      <c r="P18" s="86"/>
      <c r="Q18" s="86"/>
      <c r="R18" s="87"/>
      <c r="S18" s="91"/>
      <c r="T18" s="92"/>
      <c r="U18" s="92"/>
      <c r="V18" s="92"/>
      <c r="W18" s="92"/>
      <c r="X18" s="92"/>
      <c r="Y18" s="92"/>
      <c r="Z18" s="93"/>
    </row>
    <row r="19" spans="1:26" s="16" customFormat="1" ht="15.6" customHeight="1" x14ac:dyDescent="0.25">
      <c r="A19" s="14"/>
      <c r="B19" s="15" t="s">
        <v>5</v>
      </c>
      <c r="C19" s="27"/>
      <c r="D19" s="15" t="s">
        <v>6</v>
      </c>
      <c r="E19" s="27" t="s">
        <v>50</v>
      </c>
      <c r="F19" s="15" t="s">
        <v>7</v>
      </c>
      <c r="G19" s="27"/>
      <c r="H19" s="15" t="s">
        <v>8</v>
      </c>
      <c r="I19" s="27"/>
      <c r="J19" s="46"/>
      <c r="K19" s="81"/>
      <c r="L19" s="83"/>
      <c r="M19" s="85"/>
      <c r="N19" s="86"/>
      <c r="O19" s="86"/>
      <c r="P19" s="86"/>
      <c r="Q19" s="86"/>
      <c r="R19" s="87"/>
      <c r="S19" s="91"/>
      <c r="T19" s="92"/>
      <c r="U19" s="92"/>
      <c r="V19" s="92"/>
      <c r="W19" s="92"/>
      <c r="X19" s="92"/>
      <c r="Y19" s="92"/>
      <c r="Z19" s="93"/>
    </row>
    <row r="20" spans="1:26" s="16" customFormat="1" ht="6.6" customHeight="1" thickBot="1" x14ac:dyDescent="0.3">
      <c r="A20" s="17"/>
      <c r="B20" s="18"/>
      <c r="C20" s="19"/>
      <c r="D20" s="18"/>
      <c r="E20" s="19"/>
      <c r="F20" s="18"/>
      <c r="G20" s="19"/>
      <c r="H20" s="18"/>
      <c r="I20" s="19"/>
      <c r="J20" s="47"/>
      <c r="K20" s="82"/>
      <c r="L20" s="84"/>
      <c r="M20" s="88"/>
      <c r="N20" s="89"/>
      <c r="O20" s="89"/>
      <c r="P20" s="89"/>
      <c r="Q20" s="89"/>
      <c r="R20" s="90"/>
      <c r="S20" s="17"/>
      <c r="T20" s="19"/>
      <c r="U20" s="19"/>
      <c r="V20" s="19"/>
      <c r="W20" s="19"/>
      <c r="X20" s="19"/>
      <c r="Y20" s="19"/>
      <c r="Z20" s="47"/>
    </row>
    <row r="21" spans="1:26" s="1" customFormat="1" ht="14.45" customHeight="1" thickTop="1" x14ac:dyDescent="0.25">
      <c r="A21" s="76" t="s">
        <v>11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0"/>
      <c r="Q21" s="71" t="s">
        <v>26</v>
      </c>
      <c r="R21" s="94"/>
      <c r="S21" s="94"/>
      <c r="T21" s="94"/>
      <c r="U21" s="94"/>
      <c r="V21" s="94"/>
      <c r="W21" s="94"/>
      <c r="X21" s="94"/>
      <c r="Y21" s="94"/>
      <c r="Z21" s="95"/>
    </row>
    <row r="22" spans="1:26" ht="22.9" customHeight="1" thickBot="1" x14ac:dyDescent="0.3">
      <c r="A22" s="1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96"/>
      <c r="Q22" s="97"/>
      <c r="R22" s="98"/>
      <c r="S22" s="98"/>
      <c r="T22" s="98"/>
      <c r="U22" s="98"/>
      <c r="V22" s="98"/>
      <c r="W22" s="98"/>
      <c r="X22" s="98"/>
      <c r="Y22" s="98"/>
      <c r="Z22" s="99"/>
    </row>
    <row r="23" spans="1:26" ht="17.100000000000001" customHeight="1" thickTop="1" thickBot="1" x14ac:dyDescent="0.3">
      <c r="A23" s="20" t="s">
        <v>12</v>
      </c>
      <c r="B23" s="12"/>
      <c r="C23" s="1"/>
      <c r="D23" s="1"/>
      <c r="Z23" s="21"/>
    </row>
    <row r="24" spans="1:26" ht="17.100000000000001" customHeight="1" thickTop="1" thickBot="1" x14ac:dyDescent="0.3">
      <c r="A24" s="42"/>
      <c r="B24" s="22" t="s">
        <v>13</v>
      </c>
      <c r="C24" s="43"/>
      <c r="D24" s="43"/>
      <c r="E24" s="22"/>
      <c r="F24" s="22"/>
      <c r="G24" s="22"/>
      <c r="H24" s="22"/>
      <c r="I24" s="22"/>
      <c r="J24" s="22"/>
      <c r="K24" s="22"/>
      <c r="L24" s="22"/>
      <c r="M24" s="22"/>
      <c r="N24" s="23" t="s">
        <v>27</v>
      </c>
      <c r="O24" s="100">
        <f>+H54</f>
        <v>1900000</v>
      </c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</row>
    <row r="25" spans="1:26" ht="17.100000000000001" customHeight="1" thickTop="1" thickBot="1" x14ac:dyDescent="0.3">
      <c r="A25" s="13" t="s">
        <v>14</v>
      </c>
      <c r="B25" s="1"/>
      <c r="C25" s="1"/>
      <c r="D25" s="1"/>
      <c r="N25" s="15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9"/>
    </row>
    <row r="26" spans="1:26" ht="17.100000000000001" customHeight="1" thickTop="1" thickBot="1" x14ac:dyDescent="0.3">
      <c r="A26" s="42"/>
      <c r="B26" s="22" t="s">
        <v>15</v>
      </c>
      <c r="C26" s="43"/>
      <c r="D26" s="43"/>
      <c r="E26" s="22"/>
      <c r="F26" s="22"/>
      <c r="G26" s="22"/>
      <c r="H26" s="22"/>
      <c r="I26" s="22"/>
      <c r="J26" s="22"/>
      <c r="K26" s="22"/>
      <c r="L26" s="22"/>
      <c r="M26" s="22"/>
      <c r="N26" s="23" t="s">
        <v>28</v>
      </c>
      <c r="O26" s="100">
        <f>+L54</f>
        <v>14554</v>
      </c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</row>
    <row r="27" spans="1:26" ht="17.100000000000001" customHeight="1" thickTop="1" thickBot="1" x14ac:dyDescent="0.3">
      <c r="A27" s="42"/>
      <c r="B27" s="22" t="s">
        <v>16</v>
      </c>
      <c r="C27" s="43"/>
      <c r="D27" s="43"/>
      <c r="E27" s="22"/>
      <c r="F27" s="22"/>
      <c r="G27" s="22"/>
      <c r="H27" s="22"/>
      <c r="I27" s="22"/>
      <c r="J27" s="22"/>
      <c r="K27" s="22"/>
      <c r="L27" s="22"/>
      <c r="M27" s="22"/>
      <c r="N27" s="23" t="s">
        <v>29</v>
      </c>
      <c r="O27" s="100">
        <v>0</v>
      </c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1"/>
    </row>
    <row r="28" spans="1:26" ht="17.100000000000001" customHeight="1" thickTop="1" thickBot="1" x14ac:dyDescent="0.3">
      <c r="A28" s="42"/>
      <c r="B28" s="24" t="s">
        <v>17</v>
      </c>
      <c r="C28" s="25"/>
      <c r="D28" s="25"/>
      <c r="E28" s="24"/>
      <c r="F28" s="24"/>
      <c r="G28" s="24"/>
      <c r="H28" s="24"/>
      <c r="I28" s="24"/>
      <c r="J28" s="24"/>
      <c r="K28" s="24"/>
      <c r="L28" s="24"/>
      <c r="M28" s="22"/>
      <c r="N28" s="23" t="s">
        <v>30</v>
      </c>
      <c r="O28" s="100">
        <f>+O26-O27</f>
        <v>14554</v>
      </c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</row>
    <row r="29" spans="1:26" ht="17.100000000000001" customHeight="1" thickTop="1" thickBot="1" x14ac:dyDescent="0.3">
      <c r="A29" s="42"/>
      <c r="B29" s="22" t="s">
        <v>18</v>
      </c>
      <c r="C29" s="43"/>
      <c r="D29" s="43"/>
      <c r="E29" s="22"/>
      <c r="F29" s="22"/>
      <c r="G29" s="22"/>
      <c r="H29" s="22"/>
      <c r="I29" s="22"/>
      <c r="J29" s="22"/>
      <c r="K29" s="22"/>
      <c r="L29" s="22"/>
      <c r="M29" s="22"/>
      <c r="N29" s="23" t="s">
        <v>31</v>
      </c>
      <c r="O29" s="100">
        <v>0</v>
      </c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1"/>
    </row>
    <row r="30" spans="1:26" ht="17.100000000000001" customHeight="1" thickTop="1" thickBot="1" x14ac:dyDescent="0.3">
      <c r="A30" s="42"/>
      <c r="B30" s="24" t="s">
        <v>19</v>
      </c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3" t="s">
        <v>32</v>
      </c>
      <c r="O30" s="100">
        <f>+O28+O29</f>
        <v>14554</v>
      </c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1"/>
    </row>
    <row r="31" spans="1:26" ht="17.100000000000001" customHeight="1" thickTop="1" thickBot="1" x14ac:dyDescent="0.3">
      <c r="A31" s="13" t="s">
        <v>20</v>
      </c>
      <c r="B31" s="1"/>
      <c r="C31" s="1"/>
      <c r="D31" s="1"/>
      <c r="N31" s="15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9"/>
    </row>
    <row r="32" spans="1:26" ht="17.100000000000001" customHeight="1" thickTop="1" thickBot="1" x14ac:dyDescent="0.3">
      <c r="A32" s="42"/>
      <c r="B32" s="22" t="s">
        <v>21</v>
      </c>
      <c r="C32" s="43"/>
      <c r="D32" s="43"/>
      <c r="E32" s="22"/>
      <c r="F32" s="22"/>
      <c r="G32" s="22"/>
      <c r="H32" s="22"/>
      <c r="I32" s="22"/>
      <c r="J32" s="22"/>
      <c r="K32" s="22"/>
      <c r="L32" s="22"/>
      <c r="M32" s="22"/>
      <c r="N32" s="23" t="s">
        <v>33</v>
      </c>
      <c r="O32" s="100">
        <f>+O30</f>
        <v>14554</v>
      </c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1"/>
    </row>
    <row r="33" spans="1:26" ht="17.100000000000001" customHeight="1" thickTop="1" thickBot="1" x14ac:dyDescent="0.3">
      <c r="A33" s="42"/>
      <c r="B33" s="22" t="s">
        <v>22</v>
      </c>
      <c r="C33" s="43"/>
      <c r="D33" s="43"/>
      <c r="E33" s="22"/>
      <c r="F33" s="22"/>
      <c r="G33" s="22"/>
      <c r="H33" s="22"/>
      <c r="I33" s="22"/>
      <c r="J33" s="22"/>
      <c r="K33" s="22"/>
      <c r="L33" s="22"/>
      <c r="M33" s="22"/>
      <c r="N33" s="23" t="s">
        <v>34</v>
      </c>
      <c r="O33" s="100">
        <v>0</v>
      </c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1"/>
    </row>
    <row r="34" spans="1:26" ht="17.100000000000001" customHeight="1" thickTop="1" thickBot="1" x14ac:dyDescent="0.3">
      <c r="A34" s="42"/>
      <c r="B34" s="25" t="s">
        <v>23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23" t="s">
        <v>35</v>
      </c>
      <c r="O34" s="115">
        <f>+O32+O33</f>
        <v>14554</v>
      </c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6"/>
    </row>
    <row r="35" spans="1:26" ht="7.15" customHeight="1" thickTop="1" thickBot="1" x14ac:dyDescent="0.3"/>
    <row r="36" spans="1:26" s="1" customFormat="1" ht="10.9" customHeight="1" thickTop="1" thickBot="1" x14ac:dyDescent="0.3">
      <c r="A36" s="42" t="s">
        <v>51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10"/>
    </row>
    <row r="37" spans="1:26" ht="2.4500000000000002" customHeight="1" thickTop="1" x14ac:dyDescent="0.25">
      <c r="A37" s="28"/>
      <c r="L37" s="4"/>
      <c r="O37" s="4"/>
      <c r="Z37" s="21"/>
    </row>
    <row r="38" spans="1:26" ht="10.9" customHeight="1" x14ac:dyDescent="0.25">
      <c r="A38" s="29" t="s">
        <v>52</v>
      </c>
      <c r="L38" s="21"/>
      <c r="M38" s="30" t="s">
        <v>53</v>
      </c>
      <c r="N38" s="31"/>
      <c r="O38" s="21"/>
      <c r="P38" s="30" t="s">
        <v>54</v>
      </c>
      <c r="Q38" s="30"/>
      <c r="Z38" s="21"/>
    </row>
    <row r="39" spans="1:26" ht="6.6" customHeight="1" x14ac:dyDescent="0.25">
      <c r="A39" s="28"/>
      <c r="L39" s="21"/>
      <c r="N39" s="32"/>
      <c r="O39" s="21"/>
      <c r="Z39" s="21"/>
    </row>
    <row r="40" spans="1:26" ht="10.9" customHeight="1" x14ac:dyDescent="0.25">
      <c r="A40" s="28"/>
      <c r="L40" s="21"/>
      <c r="M40" s="30" t="s">
        <v>55</v>
      </c>
      <c r="N40" s="39" t="s">
        <v>50</v>
      </c>
      <c r="O40" s="21"/>
      <c r="Z40" s="21"/>
    </row>
    <row r="41" spans="1:26" ht="4.3499999999999996" customHeight="1" thickBot="1" x14ac:dyDescent="0.3">
      <c r="A41" s="28"/>
      <c r="L41" s="21"/>
      <c r="M41" s="11"/>
      <c r="N41" s="40"/>
      <c r="O41" s="49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9"/>
    </row>
    <row r="42" spans="1:26" ht="24" customHeight="1" thickTop="1" thickBot="1" x14ac:dyDescent="0.3">
      <c r="A42" s="33" t="s">
        <v>56</v>
      </c>
      <c r="B42" s="22"/>
      <c r="C42" s="22"/>
      <c r="D42" s="117"/>
      <c r="E42" s="117"/>
      <c r="F42" s="117"/>
      <c r="G42" s="117"/>
      <c r="H42" s="117"/>
      <c r="I42" s="117"/>
      <c r="J42" s="117"/>
      <c r="K42" s="117"/>
      <c r="L42" s="118"/>
      <c r="M42" s="34" t="s">
        <v>56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4"/>
    </row>
    <row r="43" spans="1:26" ht="4.9000000000000004" customHeight="1" thickTop="1" x14ac:dyDescent="0.25">
      <c r="A43" s="28"/>
      <c r="G43" s="102"/>
      <c r="H43" s="103"/>
      <c r="I43" s="103"/>
      <c r="J43" s="103"/>
      <c r="K43" s="103"/>
      <c r="L43" s="21"/>
      <c r="Q43" s="4"/>
      <c r="R43" s="106"/>
      <c r="S43" s="107"/>
      <c r="T43" s="107"/>
      <c r="U43" s="107"/>
      <c r="V43" s="107"/>
      <c r="W43" s="107"/>
      <c r="X43" s="107"/>
      <c r="Y43" s="107"/>
      <c r="Z43" s="108"/>
    </row>
    <row r="44" spans="1:26" ht="9.75" customHeight="1" x14ac:dyDescent="0.25">
      <c r="A44" s="28"/>
      <c r="B44" s="30" t="s">
        <v>5</v>
      </c>
      <c r="C44" s="38" t="s">
        <v>50</v>
      </c>
      <c r="D44" s="30" t="s">
        <v>6</v>
      </c>
      <c r="E44" s="31"/>
      <c r="F44" s="30" t="s">
        <v>7</v>
      </c>
      <c r="G44" s="104"/>
      <c r="H44" s="104"/>
      <c r="I44" s="104"/>
      <c r="J44" s="104"/>
      <c r="K44" s="104"/>
      <c r="L44" s="21"/>
      <c r="M44" s="35" t="s">
        <v>5</v>
      </c>
      <c r="N44" s="38" t="s">
        <v>50</v>
      </c>
      <c r="O44" s="30" t="s">
        <v>8</v>
      </c>
      <c r="P44" s="31"/>
      <c r="Q44" s="21"/>
      <c r="R44" s="81"/>
      <c r="S44" s="109"/>
      <c r="T44" s="109"/>
      <c r="U44" s="109"/>
      <c r="V44" s="109"/>
      <c r="W44" s="109"/>
      <c r="X44" s="109"/>
      <c r="Y44" s="109"/>
      <c r="Z44" s="110"/>
    </row>
    <row r="45" spans="1:26" ht="3.6" customHeight="1" thickBot="1" x14ac:dyDescent="0.3">
      <c r="A45" s="28"/>
      <c r="G45" s="104"/>
      <c r="H45" s="104"/>
      <c r="I45" s="104"/>
      <c r="J45" s="104"/>
      <c r="K45" s="104"/>
      <c r="L45" s="21"/>
      <c r="M45" s="36"/>
      <c r="N45" s="40"/>
      <c r="O45" s="40"/>
      <c r="P45" s="40"/>
      <c r="Q45" s="40"/>
      <c r="R45" s="82"/>
      <c r="S45" s="111"/>
      <c r="T45" s="111"/>
      <c r="U45" s="111"/>
      <c r="V45" s="111"/>
      <c r="W45" s="111"/>
      <c r="X45" s="111"/>
      <c r="Y45" s="111"/>
      <c r="Z45" s="112"/>
    </row>
    <row r="46" spans="1:26" ht="14.45" customHeight="1" thickTop="1" thickBot="1" x14ac:dyDescent="0.3">
      <c r="A46" s="11"/>
      <c r="B46" s="40"/>
      <c r="C46" s="40"/>
      <c r="D46" s="40"/>
      <c r="E46" s="40"/>
      <c r="F46" s="40"/>
      <c r="G46" s="105"/>
      <c r="H46" s="105"/>
      <c r="I46" s="105"/>
      <c r="J46" s="105"/>
      <c r="K46" s="105"/>
      <c r="L46" s="49"/>
      <c r="M46" s="37" t="s">
        <v>57</v>
      </c>
      <c r="N46" s="40"/>
      <c r="O46" s="40"/>
      <c r="P46" s="40"/>
      <c r="Q46" s="40"/>
      <c r="R46" s="113"/>
      <c r="S46" s="113"/>
      <c r="T46" s="113"/>
      <c r="U46" s="113"/>
      <c r="V46" s="113"/>
      <c r="W46" s="113"/>
      <c r="X46" s="113"/>
      <c r="Y46" s="113"/>
      <c r="Z46" s="114"/>
    </row>
    <row r="47" spans="1:26" ht="13.5" thickTop="1" thickBot="1" x14ac:dyDescent="0.3"/>
    <row r="48" spans="1:26" ht="13.9" customHeight="1" thickTop="1" thickBot="1" x14ac:dyDescent="0.3">
      <c r="A48" s="119" t="s">
        <v>46</v>
      </c>
      <c r="B48" s="119"/>
      <c r="C48" s="119"/>
      <c r="D48" s="119"/>
      <c r="E48" s="119"/>
      <c r="F48" s="119"/>
      <c r="G48" s="119"/>
      <c r="H48" s="119" t="s">
        <v>47</v>
      </c>
      <c r="I48" s="119"/>
      <c r="J48" s="119"/>
      <c r="K48" s="119"/>
      <c r="L48" s="119" t="s">
        <v>48</v>
      </c>
      <c r="M48" s="119"/>
      <c r="N48" s="119"/>
      <c r="O48" s="119"/>
      <c r="P48" s="119"/>
    </row>
    <row r="49" spans="1:26" ht="13.9" customHeight="1" thickTop="1" thickBot="1" x14ac:dyDescent="0.3">
      <c r="A49" s="120" t="s">
        <v>43</v>
      </c>
      <c r="B49" s="120"/>
      <c r="C49" s="120"/>
      <c r="D49" s="120"/>
      <c r="E49" s="120"/>
      <c r="F49" s="120"/>
      <c r="G49" s="120"/>
      <c r="H49" s="121">
        <f>+ROUND((L49*1000)/4.14,-3)</f>
        <v>0</v>
      </c>
      <c r="I49" s="121"/>
      <c r="J49" s="121"/>
      <c r="K49" s="121"/>
      <c r="L49" s="121">
        <v>0</v>
      </c>
      <c r="M49" s="121"/>
      <c r="N49" s="121"/>
      <c r="O49" s="121"/>
      <c r="P49" s="121"/>
    </row>
    <row r="50" spans="1:26" ht="13.9" customHeight="1" thickTop="1" thickBot="1" x14ac:dyDescent="0.3">
      <c r="A50" s="122" t="s">
        <v>44</v>
      </c>
      <c r="B50" s="122"/>
      <c r="C50" s="122"/>
      <c r="D50" s="122"/>
      <c r="E50" s="122"/>
      <c r="F50" s="122"/>
      <c r="G50" s="122"/>
      <c r="H50" s="123">
        <f>+ROUND((L50*1000)/6.9,-3)</f>
        <v>0</v>
      </c>
      <c r="I50" s="123"/>
      <c r="J50" s="123"/>
      <c r="K50" s="123"/>
      <c r="L50" s="123">
        <v>0</v>
      </c>
      <c r="M50" s="123"/>
      <c r="N50" s="123"/>
      <c r="O50" s="123"/>
      <c r="P50" s="123"/>
    </row>
    <row r="51" spans="1:26" ht="13.9" customHeight="1" thickTop="1" thickBot="1" x14ac:dyDescent="0.3">
      <c r="A51" s="120" t="s">
        <v>42</v>
      </c>
      <c r="B51" s="120"/>
      <c r="C51" s="120"/>
      <c r="D51" s="120"/>
      <c r="E51" s="120"/>
      <c r="F51" s="120"/>
      <c r="G51" s="120"/>
      <c r="H51" s="121">
        <f>+ROUND((L51*1000)/9.66,-3)</f>
        <v>0</v>
      </c>
      <c r="I51" s="121"/>
      <c r="J51" s="121"/>
      <c r="K51" s="121"/>
      <c r="L51" s="121">
        <v>0</v>
      </c>
      <c r="M51" s="121"/>
      <c r="N51" s="121"/>
      <c r="O51" s="121"/>
      <c r="P51" s="121"/>
    </row>
    <row r="52" spans="1:26" ht="13.9" customHeight="1" thickTop="1" thickBot="1" x14ac:dyDescent="0.3">
      <c r="A52" s="122" t="s">
        <v>45</v>
      </c>
      <c r="B52" s="122"/>
      <c r="C52" s="122"/>
      <c r="D52" s="122"/>
      <c r="E52" s="122"/>
      <c r="F52" s="122"/>
      <c r="G52" s="122"/>
      <c r="H52" s="123">
        <f>+ROUND((L52*1000)/11.04,-3)</f>
        <v>0</v>
      </c>
      <c r="I52" s="123"/>
      <c r="J52" s="123"/>
      <c r="K52" s="123"/>
      <c r="L52" s="123">
        <v>0</v>
      </c>
      <c r="M52" s="123"/>
      <c r="N52" s="123"/>
      <c r="O52" s="123"/>
      <c r="P52" s="123"/>
    </row>
    <row r="53" spans="1:26" ht="13.9" customHeight="1" thickTop="1" thickBot="1" x14ac:dyDescent="0.3">
      <c r="A53" s="120" t="s">
        <v>58</v>
      </c>
      <c r="B53" s="120"/>
      <c r="C53" s="120"/>
      <c r="D53" s="120"/>
      <c r="E53" s="120"/>
      <c r="F53" s="120"/>
      <c r="G53" s="120"/>
      <c r="H53" s="121">
        <f>+ROUND((L53*1000)/7.66,-3)</f>
        <v>1900000</v>
      </c>
      <c r="I53" s="121"/>
      <c r="J53" s="121"/>
      <c r="K53" s="121"/>
      <c r="L53" s="121">
        <v>14554</v>
      </c>
      <c r="M53" s="121"/>
      <c r="N53" s="121"/>
      <c r="O53" s="121"/>
      <c r="P53" s="121"/>
    </row>
    <row r="54" spans="1:26" ht="13.9" customHeight="1" thickTop="1" thickBot="1" x14ac:dyDescent="0.3">
      <c r="A54" s="119" t="s">
        <v>49</v>
      </c>
      <c r="B54" s="119"/>
      <c r="C54" s="119"/>
      <c r="D54" s="119"/>
      <c r="E54" s="119"/>
      <c r="F54" s="119"/>
      <c r="G54" s="119"/>
      <c r="H54" s="124">
        <f>+SUM(H49:K53)</f>
        <v>1900000</v>
      </c>
      <c r="I54" s="124"/>
      <c r="J54" s="124"/>
      <c r="K54" s="124"/>
      <c r="L54" s="124">
        <f>+SUM(L49:P53)</f>
        <v>14554</v>
      </c>
      <c r="M54" s="124"/>
      <c r="N54" s="124"/>
      <c r="O54" s="124"/>
      <c r="P54" s="124"/>
    </row>
    <row r="55" spans="1:26" ht="12.75" thickTop="1" x14ac:dyDescent="0.25"/>
    <row r="56" spans="1:26" ht="15" customHeight="1" x14ac:dyDescent="0.25">
      <c r="K56" s="50" t="s">
        <v>59</v>
      </c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</sheetData>
  <mergeCells count="61">
    <mergeCell ref="A54:G54"/>
    <mergeCell ref="H54:K54"/>
    <mergeCell ref="L54:P54"/>
    <mergeCell ref="A52:G52"/>
    <mergeCell ref="H52:K52"/>
    <mergeCell ref="L52:P52"/>
    <mergeCell ref="A53:G53"/>
    <mergeCell ref="H53:K53"/>
    <mergeCell ref="L53:P53"/>
    <mergeCell ref="A50:G50"/>
    <mergeCell ref="H50:K50"/>
    <mergeCell ref="L50:P50"/>
    <mergeCell ref="A51:G51"/>
    <mergeCell ref="H51:K51"/>
    <mergeCell ref="L51:P51"/>
    <mergeCell ref="A48:G48"/>
    <mergeCell ref="H48:K48"/>
    <mergeCell ref="L48:P48"/>
    <mergeCell ref="A49:G49"/>
    <mergeCell ref="H49:K49"/>
    <mergeCell ref="L49:P49"/>
    <mergeCell ref="G43:K46"/>
    <mergeCell ref="R43:Z45"/>
    <mergeCell ref="R46:Z46"/>
    <mergeCell ref="O26:Z26"/>
    <mergeCell ref="O27:Z27"/>
    <mergeCell ref="O28:Z28"/>
    <mergeCell ref="O29:Z29"/>
    <mergeCell ref="O30:Z30"/>
    <mergeCell ref="O31:Z31"/>
    <mergeCell ref="O32:Z32"/>
    <mergeCell ref="O33:Z33"/>
    <mergeCell ref="O34:Z34"/>
    <mergeCell ref="D42:L42"/>
    <mergeCell ref="N42:Z42"/>
    <mergeCell ref="A21:P21"/>
    <mergeCell ref="Q21:Z21"/>
    <mergeCell ref="B22:P22"/>
    <mergeCell ref="Q22:Z22"/>
    <mergeCell ref="O24:Z24"/>
    <mergeCell ref="S17:Z17"/>
    <mergeCell ref="K18:K20"/>
    <mergeCell ref="L18:L20"/>
    <mergeCell ref="M18:R20"/>
    <mergeCell ref="S18:Z19"/>
    <mergeCell ref="K56:Z56"/>
    <mergeCell ref="B16:Y16"/>
    <mergeCell ref="F2:K7"/>
    <mergeCell ref="W2:Y4"/>
    <mergeCell ref="M3:T3"/>
    <mergeCell ref="M6:U6"/>
    <mergeCell ref="O8:R8"/>
    <mergeCell ref="T8:X8"/>
    <mergeCell ref="A10:J12"/>
    <mergeCell ref="K10:L12"/>
    <mergeCell ref="M10:M12"/>
    <mergeCell ref="A14:K14"/>
    <mergeCell ref="A15:K15"/>
    <mergeCell ref="O25:Z25"/>
    <mergeCell ref="A17:I17"/>
    <mergeCell ref="M17:R17"/>
  </mergeCells>
  <pageMargins left="0.7" right="0.7" top="0.75" bottom="0.7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56"/>
  <sheetViews>
    <sheetView showGridLines="0" topLeftCell="A40" zoomScaleNormal="100" workbookViewId="0">
      <selection activeCell="K56" sqref="K56:Y56"/>
    </sheetView>
  </sheetViews>
  <sheetFormatPr baseColWidth="10" defaultColWidth="11.42578125" defaultRowHeight="12" x14ac:dyDescent="0.25"/>
  <cols>
    <col min="1" max="1" width="1.5703125" style="2" customWidth="1"/>
    <col min="2" max="9" width="3.42578125" style="2" customWidth="1"/>
    <col min="10" max="10" width="1.42578125" style="2" customWidth="1"/>
    <col min="11" max="11" width="13.42578125" style="2" customWidth="1"/>
    <col min="12" max="12" width="4" style="2" customWidth="1"/>
    <col min="13" max="13" width="10.140625" style="2" customWidth="1"/>
    <col min="14" max="14" width="2.85546875" style="2" customWidth="1"/>
    <col min="15" max="15" width="2.5703125" style="2" customWidth="1"/>
    <col min="16" max="16" width="2.140625" style="2" customWidth="1"/>
    <col min="17" max="17" width="2.5703125" style="2" customWidth="1"/>
    <col min="18" max="18" width="2.140625" style="2" customWidth="1"/>
    <col min="19" max="19" width="2.5703125" style="2" customWidth="1"/>
    <col min="20" max="20" width="2.140625" style="2" customWidth="1"/>
    <col min="21" max="21" width="2.5703125" style="2" customWidth="1"/>
    <col min="22" max="22" width="2.140625" style="2" customWidth="1"/>
    <col min="23" max="23" width="2.5703125" style="2" customWidth="1"/>
    <col min="24" max="24" width="2.140625" style="2" customWidth="1"/>
    <col min="25" max="25" width="2.5703125" style="2" customWidth="1"/>
    <col min="26" max="26" width="1.5703125" style="2" customWidth="1"/>
    <col min="27" max="16384" width="11.42578125" style="2"/>
  </cols>
  <sheetData>
    <row r="2" spans="1:26" x14ac:dyDescent="0.25">
      <c r="F2" s="52" t="s">
        <v>41</v>
      </c>
      <c r="G2" s="52"/>
      <c r="H2" s="52"/>
      <c r="I2" s="52"/>
      <c r="J2" s="52"/>
      <c r="K2" s="52"/>
      <c r="M2" s="1" t="s">
        <v>40</v>
      </c>
      <c r="W2" s="53">
        <v>131</v>
      </c>
      <c r="X2" s="53"/>
      <c r="Y2" s="53"/>
    </row>
    <row r="3" spans="1:26" ht="15" x14ac:dyDescent="0.25">
      <c r="F3" s="52"/>
      <c r="G3" s="52"/>
      <c r="H3" s="52"/>
      <c r="I3" s="52"/>
      <c r="J3" s="52"/>
      <c r="K3" s="52"/>
      <c r="M3" s="54"/>
      <c r="N3" s="54"/>
      <c r="O3" s="54"/>
      <c r="P3" s="54"/>
      <c r="Q3" s="54"/>
      <c r="R3" s="54"/>
      <c r="S3" s="54"/>
      <c r="T3" s="54"/>
      <c r="U3" s="41"/>
      <c r="W3" s="53"/>
      <c r="X3" s="53"/>
      <c r="Y3" s="53"/>
    </row>
    <row r="4" spans="1:26" ht="8.4499999999999993" customHeight="1" x14ac:dyDescent="0.25">
      <c r="F4" s="52"/>
      <c r="G4" s="52"/>
      <c r="H4" s="52"/>
      <c r="I4" s="52"/>
      <c r="J4" s="52"/>
      <c r="K4" s="52"/>
      <c r="W4" s="53"/>
      <c r="X4" s="53"/>
      <c r="Y4" s="53"/>
    </row>
    <row r="5" spans="1:26" x14ac:dyDescent="0.25">
      <c r="F5" s="52"/>
      <c r="G5" s="52"/>
      <c r="H5" s="52"/>
      <c r="I5" s="52"/>
      <c r="J5" s="52"/>
      <c r="K5" s="52"/>
      <c r="M5" s="2" t="s">
        <v>39</v>
      </c>
    </row>
    <row r="6" spans="1:26" x14ac:dyDescent="0.25">
      <c r="F6" s="52"/>
      <c r="G6" s="52"/>
      <c r="H6" s="52"/>
      <c r="I6" s="52"/>
      <c r="J6" s="52"/>
      <c r="K6" s="52"/>
      <c r="M6" s="55"/>
      <c r="N6" s="55"/>
      <c r="O6" s="55"/>
      <c r="P6" s="55"/>
      <c r="Q6" s="55"/>
      <c r="R6" s="55"/>
      <c r="S6" s="55"/>
      <c r="T6" s="55"/>
      <c r="U6" s="55"/>
    </row>
    <row r="7" spans="1:26" ht="8.1" customHeight="1" x14ac:dyDescent="0.25">
      <c r="F7" s="52"/>
      <c r="G7" s="52"/>
      <c r="H7" s="52"/>
      <c r="I7" s="52"/>
      <c r="J7" s="52"/>
      <c r="K7" s="52"/>
    </row>
    <row r="8" spans="1:26" x14ac:dyDescent="0.25">
      <c r="M8" s="1" t="s">
        <v>36</v>
      </c>
      <c r="N8" s="6"/>
      <c r="O8" s="56" t="s">
        <v>37</v>
      </c>
      <c r="P8" s="57"/>
      <c r="Q8" s="57"/>
      <c r="R8" s="58"/>
      <c r="S8" s="6"/>
      <c r="T8" s="56" t="s">
        <v>38</v>
      </c>
      <c r="U8" s="57"/>
      <c r="V8" s="57"/>
      <c r="W8" s="57"/>
      <c r="X8" s="58"/>
      <c r="Y8" s="6"/>
    </row>
    <row r="9" spans="1:26" ht="9" customHeight="1" thickBot="1" x14ac:dyDescent="0.3"/>
    <row r="10" spans="1:26" ht="11.45" customHeight="1" thickTop="1" x14ac:dyDescent="0.25">
      <c r="A10" s="59" t="s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5">
        <v>2025</v>
      </c>
      <c r="L10" s="66"/>
      <c r="M10" s="71" t="s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"/>
    </row>
    <row r="11" spans="1:26" s="1" customFormat="1" ht="1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7"/>
      <c r="L11" s="68"/>
      <c r="M11" s="72"/>
      <c r="N11" s="5">
        <v>1</v>
      </c>
      <c r="O11" s="26"/>
      <c r="P11" s="1">
        <v>2</v>
      </c>
      <c r="Q11" s="26" t="s">
        <v>50</v>
      </c>
      <c r="R11" s="1">
        <v>3</v>
      </c>
      <c r="S11" s="26"/>
      <c r="T11" s="1">
        <v>4</v>
      </c>
      <c r="U11" s="26"/>
      <c r="V11" s="1">
        <v>5</v>
      </c>
      <c r="W11" s="26"/>
      <c r="X11" s="1">
        <v>6</v>
      </c>
      <c r="Y11" s="26"/>
      <c r="Z11" s="7"/>
    </row>
    <row r="12" spans="1:26" s="1" customFormat="1" ht="11.45" customHeight="1" thickBot="1" x14ac:dyDescent="0.3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9"/>
      <c r="L12" s="70"/>
      <c r="M12" s="7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</row>
    <row r="13" spans="1:26" ht="13.5" thickTop="1" thickBot="1" x14ac:dyDescent="0.3"/>
    <row r="14" spans="1:26" s="1" customFormat="1" ht="17.100000000000001" customHeight="1" thickTop="1" thickBot="1" x14ac:dyDescent="0.3">
      <c r="A14" s="74" t="s">
        <v>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10"/>
    </row>
    <row r="15" spans="1:26" s="1" customFormat="1" ht="14.45" customHeight="1" thickTop="1" x14ac:dyDescent="0.25">
      <c r="A15" s="76" t="s">
        <v>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</row>
    <row r="16" spans="1:26" ht="21.2" customHeight="1" thickBot="1" x14ac:dyDescent="0.3">
      <c r="A16" s="1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49"/>
    </row>
    <row r="17" spans="1:26" s="1" customFormat="1" ht="18.75" customHeight="1" thickTop="1" x14ac:dyDescent="0.25">
      <c r="A17" s="76" t="s">
        <v>4</v>
      </c>
      <c r="B17" s="77"/>
      <c r="C17" s="77"/>
      <c r="D17" s="77"/>
      <c r="E17" s="77"/>
      <c r="F17" s="77"/>
      <c r="G17" s="77"/>
      <c r="H17" s="77"/>
      <c r="I17" s="77"/>
      <c r="J17" s="44"/>
      <c r="K17" s="12" t="s">
        <v>9</v>
      </c>
      <c r="L17" s="48" t="s">
        <v>10</v>
      </c>
      <c r="M17" s="76" t="s">
        <v>24</v>
      </c>
      <c r="N17" s="77"/>
      <c r="O17" s="77"/>
      <c r="P17" s="77"/>
      <c r="Q17" s="77"/>
      <c r="R17" s="80"/>
      <c r="S17" s="76" t="s">
        <v>25</v>
      </c>
      <c r="T17" s="77"/>
      <c r="U17" s="77"/>
      <c r="V17" s="77"/>
      <c r="W17" s="77"/>
      <c r="X17" s="77"/>
      <c r="Y17" s="77"/>
      <c r="Z17" s="80"/>
    </row>
    <row r="18" spans="1:26" s="1" customFormat="1" ht="6.6" customHeight="1" x14ac:dyDescent="0.25">
      <c r="A18" s="13"/>
      <c r="J18" s="7"/>
      <c r="K18" s="81"/>
      <c r="L18" s="83">
        <v>0</v>
      </c>
      <c r="M18" s="85"/>
      <c r="N18" s="86"/>
      <c r="O18" s="86"/>
      <c r="P18" s="86"/>
      <c r="Q18" s="86"/>
      <c r="R18" s="87"/>
      <c r="S18" s="91">
        <v>11001</v>
      </c>
      <c r="T18" s="92"/>
      <c r="U18" s="92"/>
      <c r="V18" s="92"/>
      <c r="W18" s="92"/>
      <c r="X18" s="92"/>
      <c r="Y18" s="92"/>
      <c r="Z18" s="93"/>
    </row>
    <row r="19" spans="1:26" s="16" customFormat="1" ht="15.6" customHeight="1" x14ac:dyDescent="0.25">
      <c r="A19" s="14"/>
      <c r="B19" s="15" t="s">
        <v>5</v>
      </c>
      <c r="C19" s="27"/>
      <c r="D19" s="15" t="s">
        <v>6</v>
      </c>
      <c r="E19" s="27" t="s">
        <v>50</v>
      </c>
      <c r="F19" s="15" t="s">
        <v>7</v>
      </c>
      <c r="G19" s="27"/>
      <c r="H19" s="15" t="s">
        <v>8</v>
      </c>
      <c r="I19" s="27"/>
      <c r="J19" s="46"/>
      <c r="K19" s="81"/>
      <c r="L19" s="83"/>
      <c r="M19" s="85"/>
      <c r="N19" s="86"/>
      <c r="O19" s="86"/>
      <c r="P19" s="86"/>
      <c r="Q19" s="86"/>
      <c r="R19" s="87"/>
      <c r="S19" s="91"/>
      <c r="T19" s="92"/>
      <c r="U19" s="92"/>
      <c r="V19" s="92"/>
      <c r="W19" s="92"/>
      <c r="X19" s="92"/>
      <c r="Y19" s="92"/>
      <c r="Z19" s="93"/>
    </row>
    <row r="20" spans="1:26" s="16" customFormat="1" ht="6.6" customHeight="1" thickBot="1" x14ac:dyDescent="0.3">
      <c r="A20" s="17"/>
      <c r="B20" s="18"/>
      <c r="C20" s="19"/>
      <c r="D20" s="18"/>
      <c r="E20" s="19"/>
      <c r="F20" s="18"/>
      <c r="G20" s="19"/>
      <c r="H20" s="18"/>
      <c r="I20" s="19"/>
      <c r="J20" s="47"/>
      <c r="K20" s="82"/>
      <c r="L20" s="84"/>
      <c r="M20" s="88"/>
      <c r="N20" s="89"/>
      <c r="O20" s="89"/>
      <c r="P20" s="89"/>
      <c r="Q20" s="89"/>
      <c r="R20" s="90"/>
      <c r="S20" s="17"/>
      <c r="T20" s="19"/>
      <c r="U20" s="19"/>
      <c r="V20" s="19"/>
      <c r="W20" s="19"/>
      <c r="X20" s="19"/>
      <c r="Y20" s="19"/>
      <c r="Z20" s="47"/>
    </row>
    <row r="21" spans="1:26" s="1" customFormat="1" ht="14.45" customHeight="1" thickTop="1" x14ac:dyDescent="0.25">
      <c r="A21" s="76" t="s">
        <v>11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0"/>
      <c r="Q21" s="71" t="s">
        <v>26</v>
      </c>
      <c r="R21" s="94"/>
      <c r="S21" s="94"/>
      <c r="T21" s="94"/>
      <c r="U21" s="94"/>
      <c r="V21" s="94"/>
      <c r="W21" s="94"/>
      <c r="X21" s="94"/>
      <c r="Y21" s="94"/>
      <c r="Z21" s="95"/>
    </row>
    <row r="22" spans="1:26" ht="22.9" customHeight="1" thickBot="1" x14ac:dyDescent="0.3">
      <c r="A22" s="1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96"/>
      <c r="Q22" s="97"/>
      <c r="R22" s="98"/>
      <c r="S22" s="98"/>
      <c r="T22" s="98"/>
      <c r="U22" s="98"/>
      <c r="V22" s="98"/>
      <c r="W22" s="98"/>
      <c r="X22" s="98"/>
      <c r="Y22" s="98"/>
      <c r="Z22" s="99"/>
    </row>
    <row r="23" spans="1:26" ht="17.100000000000001" customHeight="1" thickTop="1" thickBot="1" x14ac:dyDescent="0.3">
      <c r="A23" s="20" t="s">
        <v>12</v>
      </c>
      <c r="B23" s="12"/>
      <c r="C23" s="1"/>
      <c r="D23" s="1"/>
      <c r="Z23" s="21"/>
    </row>
    <row r="24" spans="1:26" ht="17.100000000000001" customHeight="1" thickTop="1" thickBot="1" x14ac:dyDescent="0.3">
      <c r="A24" s="42"/>
      <c r="B24" s="22" t="s">
        <v>13</v>
      </c>
      <c r="C24" s="43"/>
      <c r="D24" s="43"/>
      <c r="E24" s="22"/>
      <c r="F24" s="22"/>
      <c r="G24" s="22"/>
      <c r="H24" s="22"/>
      <c r="I24" s="22"/>
      <c r="J24" s="22"/>
      <c r="K24" s="22"/>
      <c r="L24" s="22"/>
      <c r="M24" s="22"/>
      <c r="N24" s="23" t="s">
        <v>27</v>
      </c>
      <c r="O24" s="100">
        <f>+H54</f>
        <v>2000000</v>
      </c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</row>
    <row r="25" spans="1:26" ht="17.100000000000001" customHeight="1" thickTop="1" thickBot="1" x14ac:dyDescent="0.3">
      <c r="A25" s="13" t="s">
        <v>14</v>
      </c>
      <c r="B25" s="1"/>
      <c r="C25" s="1"/>
      <c r="D25" s="1"/>
      <c r="N25" s="15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9"/>
    </row>
    <row r="26" spans="1:26" ht="17.100000000000001" customHeight="1" thickTop="1" thickBot="1" x14ac:dyDescent="0.3">
      <c r="A26" s="42"/>
      <c r="B26" s="22" t="s">
        <v>15</v>
      </c>
      <c r="C26" s="43"/>
      <c r="D26" s="43"/>
      <c r="E26" s="22"/>
      <c r="F26" s="22"/>
      <c r="G26" s="22"/>
      <c r="H26" s="22"/>
      <c r="I26" s="22"/>
      <c r="J26" s="22"/>
      <c r="K26" s="22"/>
      <c r="L26" s="22"/>
      <c r="M26" s="22"/>
      <c r="N26" s="23" t="s">
        <v>28</v>
      </c>
      <c r="O26" s="100">
        <f>+L54</f>
        <v>15320</v>
      </c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</row>
    <row r="27" spans="1:26" ht="17.100000000000001" customHeight="1" thickTop="1" thickBot="1" x14ac:dyDescent="0.3">
      <c r="A27" s="42"/>
      <c r="B27" s="22" t="s">
        <v>16</v>
      </c>
      <c r="C27" s="43"/>
      <c r="D27" s="43"/>
      <c r="E27" s="22"/>
      <c r="F27" s="22"/>
      <c r="G27" s="22"/>
      <c r="H27" s="22"/>
      <c r="I27" s="22"/>
      <c r="J27" s="22"/>
      <c r="K27" s="22"/>
      <c r="L27" s="22"/>
      <c r="M27" s="22"/>
      <c r="N27" s="23" t="s">
        <v>29</v>
      </c>
      <c r="O27" s="100">
        <v>0</v>
      </c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1"/>
    </row>
    <row r="28" spans="1:26" ht="17.100000000000001" customHeight="1" thickTop="1" thickBot="1" x14ac:dyDescent="0.3">
      <c r="A28" s="42"/>
      <c r="B28" s="24" t="s">
        <v>17</v>
      </c>
      <c r="C28" s="25"/>
      <c r="D28" s="25"/>
      <c r="E28" s="24"/>
      <c r="F28" s="24"/>
      <c r="G28" s="24"/>
      <c r="H28" s="24"/>
      <c r="I28" s="24"/>
      <c r="J28" s="24"/>
      <c r="K28" s="24"/>
      <c r="L28" s="24"/>
      <c r="M28" s="22"/>
      <c r="N28" s="23" t="s">
        <v>30</v>
      </c>
      <c r="O28" s="100">
        <f>+O26-O27</f>
        <v>15320</v>
      </c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</row>
    <row r="29" spans="1:26" ht="17.100000000000001" customHeight="1" thickTop="1" thickBot="1" x14ac:dyDescent="0.3">
      <c r="A29" s="42"/>
      <c r="B29" s="22" t="s">
        <v>18</v>
      </c>
      <c r="C29" s="43"/>
      <c r="D29" s="43"/>
      <c r="E29" s="22"/>
      <c r="F29" s="22"/>
      <c r="G29" s="22"/>
      <c r="H29" s="22"/>
      <c r="I29" s="22"/>
      <c r="J29" s="22"/>
      <c r="K29" s="22"/>
      <c r="L29" s="22"/>
      <c r="M29" s="22"/>
      <c r="N29" s="23" t="s">
        <v>31</v>
      </c>
      <c r="O29" s="100">
        <v>0</v>
      </c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1"/>
    </row>
    <row r="30" spans="1:26" ht="17.100000000000001" customHeight="1" thickTop="1" thickBot="1" x14ac:dyDescent="0.3">
      <c r="A30" s="42"/>
      <c r="B30" s="24" t="s">
        <v>19</v>
      </c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3" t="s">
        <v>32</v>
      </c>
      <c r="O30" s="100">
        <f>+O28+O29</f>
        <v>15320</v>
      </c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1"/>
    </row>
    <row r="31" spans="1:26" ht="17.100000000000001" customHeight="1" thickTop="1" thickBot="1" x14ac:dyDescent="0.3">
      <c r="A31" s="13" t="s">
        <v>20</v>
      </c>
      <c r="B31" s="1"/>
      <c r="C31" s="1"/>
      <c r="D31" s="1"/>
      <c r="N31" s="15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9"/>
    </row>
    <row r="32" spans="1:26" ht="17.100000000000001" customHeight="1" thickTop="1" thickBot="1" x14ac:dyDescent="0.3">
      <c r="A32" s="42"/>
      <c r="B32" s="22" t="s">
        <v>21</v>
      </c>
      <c r="C32" s="43"/>
      <c r="D32" s="43"/>
      <c r="E32" s="22"/>
      <c r="F32" s="22"/>
      <c r="G32" s="22"/>
      <c r="H32" s="22"/>
      <c r="I32" s="22"/>
      <c r="J32" s="22"/>
      <c r="K32" s="22"/>
      <c r="L32" s="22"/>
      <c r="M32" s="22"/>
      <c r="N32" s="23" t="s">
        <v>33</v>
      </c>
      <c r="O32" s="100">
        <f>+O30</f>
        <v>15320</v>
      </c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1"/>
    </row>
    <row r="33" spans="1:26" ht="17.100000000000001" customHeight="1" thickTop="1" thickBot="1" x14ac:dyDescent="0.3">
      <c r="A33" s="42"/>
      <c r="B33" s="22" t="s">
        <v>22</v>
      </c>
      <c r="C33" s="43"/>
      <c r="D33" s="43"/>
      <c r="E33" s="22"/>
      <c r="F33" s="22"/>
      <c r="G33" s="22"/>
      <c r="H33" s="22"/>
      <c r="I33" s="22"/>
      <c r="J33" s="22"/>
      <c r="K33" s="22"/>
      <c r="L33" s="22"/>
      <c r="M33" s="22"/>
      <c r="N33" s="23" t="s">
        <v>34</v>
      </c>
      <c r="O33" s="100">
        <v>0</v>
      </c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1"/>
    </row>
    <row r="34" spans="1:26" ht="17.100000000000001" customHeight="1" thickTop="1" thickBot="1" x14ac:dyDescent="0.3">
      <c r="A34" s="42"/>
      <c r="B34" s="25" t="s">
        <v>23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23" t="s">
        <v>35</v>
      </c>
      <c r="O34" s="115">
        <f>+O32+O33</f>
        <v>15320</v>
      </c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6"/>
    </row>
    <row r="35" spans="1:26" ht="7.15" customHeight="1" thickTop="1" thickBot="1" x14ac:dyDescent="0.3"/>
    <row r="36" spans="1:26" s="1" customFormat="1" ht="10.9" customHeight="1" thickTop="1" thickBot="1" x14ac:dyDescent="0.3">
      <c r="A36" s="42" t="s">
        <v>51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10"/>
    </row>
    <row r="37" spans="1:26" ht="2.4500000000000002" customHeight="1" thickTop="1" x14ac:dyDescent="0.25">
      <c r="A37" s="28"/>
      <c r="L37" s="4"/>
      <c r="O37" s="4"/>
      <c r="Z37" s="21"/>
    </row>
    <row r="38" spans="1:26" ht="10.9" customHeight="1" x14ac:dyDescent="0.25">
      <c r="A38" s="29" t="s">
        <v>52</v>
      </c>
      <c r="L38" s="21"/>
      <c r="M38" s="30" t="s">
        <v>53</v>
      </c>
      <c r="N38" s="31"/>
      <c r="O38" s="21"/>
      <c r="P38" s="30" t="s">
        <v>54</v>
      </c>
      <c r="Q38" s="30"/>
      <c r="Z38" s="21"/>
    </row>
    <row r="39" spans="1:26" ht="6.6" customHeight="1" x14ac:dyDescent="0.25">
      <c r="A39" s="28"/>
      <c r="L39" s="21"/>
      <c r="N39" s="32"/>
      <c r="O39" s="21"/>
      <c r="Z39" s="21"/>
    </row>
    <row r="40" spans="1:26" ht="10.9" customHeight="1" x14ac:dyDescent="0.25">
      <c r="A40" s="28"/>
      <c r="L40" s="21"/>
      <c r="M40" s="30" t="s">
        <v>55</v>
      </c>
      <c r="N40" s="39" t="s">
        <v>50</v>
      </c>
      <c r="O40" s="21"/>
      <c r="Z40" s="21"/>
    </row>
    <row r="41" spans="1:26" ht="4.3499999999999996" customHeight="1" thickBot="1" x14ac:dyDescent="0.3">
      <c r="A41" s="28"/>
      <c r="L41" s="21"/>
      <c r="M41" s="11"/>
      <c r="N41" s="40"/>
      <c r="O41" s="49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9"/>
    </row>
    <row r="42" spans="1:26" ht="24" customHeight="1" thickTop="1" thickBot="1" x14ac:dyDescent="0.3">
      <c r="A42" s="33" t="s">
        <v>56</v>
      </c>
      <c r="B42" s="22"/>
      <c r="C42" s="22"/>
      <c r="D42" s="117"/>
      <c r="E42" s="117"/>
      <c r="F42" s="117"/>
      <c r="G42" s="117"/>
      <c r="H42" s="117"/>
      <c r="I42" s="117"/>
      <c r="J42" s="117"/>
      <c r="K42" s="117"/>
      <c r="L42" s="118"/>
      <c r="M42" s="34" t="s">
        <v>56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4"/>
    </row>
    <row r="43" spans="1:26" ht="4.9000000000000004" customHeight="1" thickTop="1" x14ac:dyDescent="0.25">
      <c r="A43" s="28"/>
      <c r="G43" s="102"/>
      <c r="H43" s="103"/>
      <c r="I43" s="103"/>
      <c r="J43" s="103"/>
      <c r="K43" s="103"/>
      <c r="L43" s="21"/>
      <c r="Q43" s="4"/>
      <c r="R43" s="106"/>
      <c r="S43" s="107"/>
      <c r="T43" s="107"/>
      <c r="U43" s="107"/>
      <c r="V43" s="107"/>
      <c r="W43" s="107"/>
      <c r="X43" s="107"/>
      <c r="Y43" s="107"/>
      <c r="Z43" s="108"/>
    </row>
    <row r="44" spans="1:26" ht="9.75" customHeight="1" x14ac:dyDescent="0.25">
      <c r="A44" s="28"/>
      <c r="B44" s="30" t="s">
        <v>5</v>
      </c>
      <c r="C44" s="38" t="s">
        <v>50</v>
      </c>
      <c r="D44" s="30" t="s">
        <v>6</v>
      </c>
      <c r="E44" s="31"/>
      <c r="F44" s="30" t="s">
        <v>7</v>
      </c>
      <c r="G44" s="104"/>
      <c r="H44" s="104"/>
      <c r="I44" s="104"/>
      <c r="J44" s="104"/>
      <c r="K44" s="104"/>
      <c r="L44" s="21"/>
      <c r="M44" s="35" t="s">
        <v>5</v>
      </c>
      <c r="N44" s="38" t="s">
        <v>50</v>
      </c>
      <c r="O44" s="30" t="s">
        <v>8</v>
      </c>
      <c r="P44" s="31"/>
      <c r="Q44" s="21"/>
      <c r="R44" s="81"/>
      <c r="S44" s="109"/>
      <c r="T44" s="109"/>
      <c r="U44" s="109"/>
      <c r="V44" s="109"/>
      <c r="W44" s="109"/>
      <c r="X44" s="109"/>
      <c r="Y44" s="109"/>
      <c r="Z44" s="110"/>
    </row>
    <row r="45" spans="1:26" ht="3.6" customHeight="1" thickBot="1" x14ac:dyDescent="0.3">
      <c r="A45" s="28"/>
      <c r="G45" s="104"/>
      <c r="H45" s="104"/>
      <c r="I45" s="104"/>
      <c r="J45" s="104"/>
      <c r="K45" s="104"/>
      <c r="L45" s="21"/>
      <c r="M45" s="36"/>
      <c r="N45" s="40"/>
      <c r="O45" s="40"/>
      <c r="P45" s="40"/>
      <c r="Q45" s="40"/>
      <c r="R45" s="82"/>
      <c r="S45" s="111"/>
      <c r="T45" s="111"/>
      <c r="U45" s="111"/>
      <c r="V45" s="111"/>
      <c r="W45" s="111"/>
      <c r="X45" s="111"/>
      <c r="Y45" s="111"/>
      <c r="Z45" s="112"/>
    </row>
    <row r="46" spans="1:26" ht="14.45" customHeight="1" thickTop="1" thickBot="1" x14ac:dyDescent="0.3">
      <c r="A46" s="11"/>
      <c r="B46" s="40"/>
      <c r="C46" s="40"/>
      <c r="D46" s="40"/>
      <c r="E46" s="40"/>
      <c r="F46" s="40"/>
      <c r="G46" s="105"/>
      <c r="H46" s="105"/>
      <c r="I46" s="105"/>
      <c r="J46" s="105"/>
      <c r="K46" s="105"/>
      <c r="L46" s="49"/>
      <c r="M46" s="37" t="s">
        <v>57</v>
      </c>
      <c r="N46" s="40"/>
      <c r="O46" s="40"/>
      <c r="P46" s="40"/>
      <c r="Q46" s="40"/>
      <c r="R46" s="113"/>
      <c r="S46" s="113"/>
      <c r="T46" s="113"/>
      <c r="U46" s="113"/>
      <c r="V46" s="113"/>
      <c r="W46" s="113"/>
      <c r="X46" s="113"/>
      <c r="Y46" s="113"/>
      <c r="Z46" s="114"/>
    </row>
    <row r="47" spans="1:26" ht="13.5" thickTop="1" thickBot="1" x14ac:dyDescent="0.3"/>
    <row r="48" spans="1:26" ht="13.9" customHeight="1" thickTop="1" thickBot="1" x14ac:dyDescent="0.3">
      <c r="A48" s="119" t="s">
        <v>46</v>
      </c>
      <c r="B48" s="119"/>
      <c r="C48" s="119"/>
      <c r="D48" s="119"/>
      <c r="E48" s="119"/>
      <c r="F48" s="119"/>
      <c r="G48" s="119"/>
      <c r="H48" s="119" t="s">
        <v>47</v>
      </c>
      <c r="I48" s="119"/>
      <c r="J48" s="119"/>
      <c r="K48" s="119"/>
      <c r="L48" s="119" t="s">
        <v>48</v>
      </c>
      <c r="M48" s="119"/>
      <c r="N48" s="119"/>
      <c r="O48" s="119"/>
      <c r="P48" s="119"/>
    </row>
    <row r="49" spans="1:25" ht="13.9" customHeight="1" thickTop="1" thickBot="1" x14ac:dyDescent="0.3">
      <c r="A49" s="120" t="s">
        <v>43</v>
      </c>
      <c r="B49" s="120"/>
      <c r="C49" s="120"/>
      <c r="D49" s="120"/>
      <c r="E49" s="120"/>
      <c r="F49" s="120"/>
      <c r="G49" s="120"/>
      <c r="H49" s="121">
        <f>+ROUND((L49*1000)/4.14,-3)</f>
        <v>0</v>
      </c>
      <c r="I49" s="121"/>
      <c r="J49" s="121"/>
      <c r="K49" s="121"/>
      <c r="L49" s="121">
        <v>0</v>
      </c>
      <c r="M49" s="121"/>
      <c r="N49" s="121"/>
      <c r="O49" s="121"/>
      <c r="P49" s="121"/>
    </row>
    <row r="50" spans="1:25" ht="13.9" customHeight="1" thickTop="1" thickBot="1" x14ac:dyDescent="0.3">
      <c r="A50" s="122" t="s">
        <v>44</v>
      </c>
      <c r="B50" s="122"/>
      <c r="C50" s="122"/>
      <c r="D50" s="122"/>
      <c r="E50" s="122"/>
      <c r="F50" s="122"/>
      <c r="G50" s="122"/>
      <c r="H50" s="123">
        <f>+ROUND((L50*1000)/6.9,-3)</f>
        <v>0</v>
      </c>
      <c r="I50" s="123"/>
      <c r="J50" s="123"/>
      <c r="K50" s="123"/>
      <c r="L50" s="123">
        <v>0</v>
      </c>
      <c r="M50" s="123"/>
      <c r="N50" s="123"/>
      <c r="O50" s="123"/>
      <c r="P50" s="123"/>
    </row>
    <row r="51" spans="1:25" ht="13.9" customHeight="1" thickTop="1" thickBot="1" x14ac:dyDescent="0.3">
      <c r="A51" s="120" t="s">
        <v>42</v>
      </c>
      <c r="B51" s="120"/>
      <c r="C51" s="120"/>
      <c r="D51" s="120"/>
      <c r="E51" s="120"/>
      <c r="F51" s="120"/>
      <c r="G51" s="120"/>
      <c r="H51" s="121">
        <f>+ROUND((L51*1000)/9.66,-3)</f>
        <v>0</v>
      </c>
      <c r="I51" s="121"/>
      <c r="J51" s="121"/>
      <c r="K51" s="121"/>
      <c r="L51" s="121">
        <v>0</v>
      </c>
      <c r="M51" s="121"/>
      <c r="N51" s="121"/>
      <c r="O51" s="121"/>
      <c r="P51" s="121"/>
    </row>
    <row r="52" spans="1:25" ht="13.9" customHeight="1" thickTop="1" thickBot="1" x14ac:dyDescent="0.3">
      <c r="A52" s="122" t="s">
        <v>45</v>
      </c>
      <c r="B52" s="122"/>
      <c r="C52" s="122"/>
      <c r="D52" s="122"/>
      <c r="E52" s="122"/>
      <c r="F52" s="122"/>
      <c r="G52" s="122"/>
      <c r="H52" s="123">
        <f>+ROUND((L52*1000)/11.04,-3)</f>
        <v>0</v>
      </c>
      <c r="I52" s="123"/>
      <c r="J52" s="123"/>
      <c r="K52" s="123"/>
      <c r="L52" s="123">
        <v>0</v>
      </c>
      <c r="M52" s="123"/>
      <c r="N52" s="123"/>
      <c r="O52" s="123"/>
      <c r="P52" s="123"/>
    </row>
    <row r="53" spans="1:25" ht="13.9" customHeight="1" thickTop="1" thickBot="1" x14ac:dyDescent="0.3">
      <c r="A53" s="120" t="s">
        <v>58</v>
      </c>
      <c r="B53" s="120"/>
      <c r="C53" s="120"/>
      <c r="D53" s="120"/>
      <c r="E53" s="120"/>
      <c r="F53" s="120"/>
      <c r="G53" s="120"/>
      <c r="H53" s="121">
        <f>+ROUND((L53*1000)/7.66,-3)</f>
        <v>2000000</v>
      </c>
      <c r="I53" s="121"/>
      <c r="J53" s="121"/>
      <c r="K53" s="121"/>
      <c r="L53" s="121">
        <v>15320</v>
      </c>
      <c r="M53" s="121"/>
      <c r="N53" s="121"/>
      <c r="O53" s="121"/>
      <c r="P53" s="121"/>
    </row>
    <row r="54" spans="1:25" ht="13.9" customHeight="1" thickTop="1" thickBot="1" x14ac:dyDescent="0.3">
      <c r="A54" s="119" t="s">
        <v>49</v>
      </c>
      <c r="B54" s="119"/>
      <c r="C54" s="119"/>
      <c r="D54" s="119"/>
      <c r="E54" s="119"/>
      <c r="F54" s="119"/>
      <c r="G54" s="119"/>
      <c r="H54" s="124">
        <f>+SUM(H49:K53)</f>
        <v>2000000</v>
      </c>
      <c r="I54" s="124"/>
      <c r="J54" s="124"/>
      <c r="K54" s="124"/>
      <c r="L54" s="124">
        <f>+SUM(L49:P53)</f>
        <v>15320</v>
      </c>
      <c r="M54" s="124"/>
      <c r="N54" s="124"/>
      <c r="O54" s="124"/>
      <c r="P54" s="124"/>
    </row>
    <row r="55" spans="1:25" ht="12.75" thickTop="1" x14ac:dyDescent="0.25"/>
    <row r="56" spans="1:25" x14ac:dyDescent="0.25">
      <c r="K56" s="50" t="s">
        <v>60</v>
      </c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</sheetData>
  <mergeCells count="61">
    <mergeCell ref="A54:G54"/>
    <mergeCell ref="H54:K54"/>
    <mergeCell ref="L54:P54"/>
    <mergeCell ref="A52:G52"/>
    <mergeCell ref="H52:K52"/>
    <mergeCell ref="L52:P52"/>
    <mergeCell ref="A53:G53"/>
    <mergeCell ref="H53:K53"/>
    <mergeCell ref="L53:P53"/>
    <mergeCell ref="A50:G50"/>
    <mergeCell ref="H50:K50"/>
    <mergeCell ref="L50:P50"/>
    <mergeCell ref="A51:G51"/>
    <mergeCell ref="H51:K51"/>
    <mergeCell ref="L51:P51"/>
    <mergeCell ref="A48:G48"/>
    <mergeCell ref="H48:K48"/>
    <mergeCell ref="L48:P48"/>
    <mergeCell ref="A49:G49"/>
    <mergeCell ref="H49:K49"/>
    <mergeCell ref="L49:P49"/>
    <mergeCell ref="G43:K46"/>
    <mergeCell ref="R43:Z45"/>
    <mergeCell ref="R46:Z46"/>
    <mergeCell ref="O26:Z26"/>
    <mergeCell ref="O27:Z27"/>
    <mergeCell ref="O28:Z28"/>
    <mergeCell ref="O29:Z29"/>
    <mergeCell ref="O30:Z30"/>
    <mergeCell ref="O31:Z31"/>
    <mergeCell ref="O32:Z32"/>
    <mergeCell ref="O33:Z33"/>
    <mergeCell ref="O34:Z34"/>
    <mergeCell ref="D42:L42"/>
    <mergeCell ref="N42:Z42"/>
    <mergeCell ref="A21:P21"/>
    <mergeCell ref="Q21:Z21"/>
    <mergeCell ref="B22:P22"/>
    <mergeCell ref="Q22:Z22"/>
    <mergeCell ref="O24:Z24"/>
    <mergeCell ref="S17:Z17"/>
    <mergeCell ref="K18:K20"/>
    <mergeCell ref="L18:L20"/>
    <mergeCell ref="M18:R20"/>
    <mergeCell ref="S18:Z19"/>
    <mergeCell ref="K56:Y56"/>
    <mergeCell ref="B16:Y16"/>
    <mergeCell ref="F2:K7"/>
    <mergeCell ref="W2:Y4"/>
    <mergeCell ref="M3:T3"/>
    <mergeCell ref="M6:U6"/>
    <mergeCell ref="O8:R8"/>
    <mergeCell ref="T8:X8"/>
    <mergeCell ref="A10:J12"/>
    <mergeCell ref="K10:L12"/>
    <mergeCell ref="M10:M12"/>
    <mergeCell ref="A14:K14"/>
    <mergeCell ref="A15:K15"/>
    <mergeCell ref="O25:Z25"/>
    <mergeCell ref="A17:I17"/>
    <mergeCell ref="M17:R17"/>
  </mergeCells>
  <pageMargins left="0.7" right="0.7" top="0.75" bottom="0.75" header="0.3" footer="0.3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57"/>
  <sheetViews>
    <sheetView showGridLines="0" topLeftCell="A43" zoomScaleNormal="100" workbookViewId="0">
      <selection activeCell="K57" sqref="K57:Z57"/>
    </sheetView>
  </sheetViews>
  <sheetFormatPr baseColWidth="10" defaultColWidth="11.42578125" defaultRowHeight="12" x14ac:dyDescent="0.25"/>
  <cols>
    <col min="1" max="1" width="1.5703125" style="2" customWidth="1"/>
    <col min="2" max="9" width="3.42578125" style="2" customWidth="1"/>
    <col min="10" max="10" width="1.42578125" style="2" customWidth="1"/>
    <col min="11" max="11" width="13.42578125" style="2" customWidth="1"/>
    <col min="12" max="12" width="4" style="2" customWidth="1"/>
    <col min="13" max="13" width="10.140625" style="2" customWidth="1"/>
    <col min="14" max="14" width="2.85546875" style="2" customWidth="1"/>
    <col min="15" max="15" width="2.5703125" style="2" customWidth="1"/>
    <col min="16" max="16" width="2.140625" style="2" customWidth="1"/>
    <col min="17" max="17" width="2.5703125" style="2" customWidth="1"/>
    <col min="18" max="18" width="2.140625" style="2" customWidth="1"/>
    <col min="19" max="19" width="2.5703125" style="2" customWidth="1"/>
    <col min="20" max="20" width="2.140625" style="2" customWidth="1"/>
    <col min="21" max="21" width="2.5703125" style="2" customWidth="1"/>
    <col min="22" max="22" width="2.140625" style="2" customWidth="1"/>
    <col min="23" max="23" width="2.5703125" style="2" customWidth="1"/>
    <col min="24" max="24" width="2.140625" style="2" customWidth="1"/>
    <col min="25" max="25" width="2.5703125" style="2" customWidth="1"/>
    <col min="26" max="26" width="1.5703125" style="2" customWidth="1"/>
    <col min="27" max="16384" width="11.42578125" style="2"/>
  </cols>
  <sheetData>
    <row r="2" spans="1:26" x14ac:dyDescent="0.25">
      <c r="F2" s="52" t="s">
        <v>41</v>
      </c>
      <c r="G2" s="52"/>
      <c r="H2" s="52"/>
      <c r="I2" s="52"/>
      <c r="J2" s="52"/>
      <c r="K2" s="52"/>
      <c r="M2" s="1" t="s">
        <v>40</v>
      </c>
      <c r="W2" s="53">
        <v>131</v>
      </c>
      <c r="X2" s="53"/>
      <c r="Y2" s="53"/>
    </row>
    <row r="3" spans="1:26" ht="15" x14ac:dyDescent="0.25">
      <c r="F3" s="52"/>
      <c r="G3" s="52"/>
      <c r="H3" s="52"/>
      <c r="I3" s="52"/>
      <c r="J3" s="52"/>
      <c r="K3" s="52"/>
      <c r="M3" s="54"/>
      <c r="N3" s="54"/>
      <c r="O3" s="54"/>
      <c r="P3" s="54"/>
      <c r="Q3" s="54"/>
      <c r="R3" s="54"/>
      <c r="S3" s="54"/>
      <c r="T3" s="54"/>
      <c r="U3" s="41"/>
      <c r="W3" s="53"/>
      <c r="X3" s="53"/>
      <c r="Y3" s="53"/>
    </row>
    <row r="4" spans="1:26" ht="8.4499999999999993" customHeight="1" x14ac:dyDescent="0.25">
      <c r="F4" s="52"/>
      <c r="G4" s="52"/>
      <c r="H4" s="52"/>
      <c r="I4" s="52"/>
      <c r="J4" s="52"/>
      <c r="K4" s="52"/>
      <c r="W4" s="53"/>
      <c r="X4" s="53"/>
      <c r="Y4" s="53"/>
    </row>
    <row r="5" spans="1:26" x14ac:dyDescent="0.25">
      <c r="F5" s="52"/>
      <c r="G5" s="52"/>
      <c r="H5" s="52"/>
      <c r="I5" s="52"/>
      <c r="J5" s="52"/>
      <c r="K5" s="52"/>
      <c r="M5" s="2" t="s">
        <v>39</v>
      </c>
    </row>
    <row r="6" spans="1:26" x14ac:dyDescent="0.25">
      <c r="F6" s="52"/>
      <c r="G6" s="52"/>
      <c r="H6" s="52"/>
      <c r="I6" s="52"/>
      <c r="J6" s="52"/>
      <c r="K6" s="52"/>
      <c r="M6" s="55"/>
      <c r="N6" s="55"/>
      <c r="O6" s="55"/>
      <c r="P6" s="55"/>
      <c r="Q6" s="55"/>
      <c r="R6" s="55"/>
      <c r="S6" s="55"/>
      <c r="T6" s="55"/>
      <c r="U6" s="55"/>
    </row>
    <row r="7" spans="1:26" ht="8.1" customHeight="1" x14ac:dyDescent="0.25">
      <c r="F7" s="52"/>
      <c r="G7" s="52"/>
      <c r="H7" s="52"/>
      <c r="I7" s="52"/>
      <c r="J7" s="52"/>
      <c r="K7" s="52"/>
    </row>
    <row r="8" spans="1:26" x14ac:dyDescent="0.25">
      <c r="M8" s="1" t="s">
        <v>36</v>
      </c>
      <c r="N8" s="6"/>
      <c r="O8" s="56" t="s">
        <v>37</v>
      </c>
      <c r="P8" s="57"/>
      <c r="Q8" s="57"/>
      <c r="R8" s="58"/>
      <c r="S8" s="6"/>
      <c r="T8" s="56" t="s">
        <v>38</v>
      </c>
      <c r="U8" s="57"/>
      <c r="V8" s="57"/>
      <c r="W8" s="57"/>
      <c r="X8" s="58"/>
      <c r="Y8" s="6"/>
    </row>
    <row r="9" spans="1:26" ht="9" customHeight="1" thickBot="1" x14ac:dyDescent="0.3"/>
    <row r="10" spans="1:26" ht="11.45" customHeight="1" thickTop="1" x14ac:dyDescent="0.25">
      <c r="A10" s="59" t="s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5">
        <v>2025</v>
      </c>
      <c r="L10" s="66"/>
      <c r="M10" s="71" t="s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"/>
    </row>
    <row r="11" spans="1:26" s="1" customFormat="1" ht="1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7"/>
      <c r="L11" s="68"/>
      <c r="M11" s="72"/>
      <c r="N11" s="5">
        <v>1</v>
      </c>
      <c r="O11" s="26"/>
      <c r="P11" s="1">
        <v>2</v>
      </c>
      <c r="Q11" s="26"/>
      <c r="R11" s="1">
        <v>3</v>
      </c>
      <c r="S11" s="26" t="s">
        <v>50</v>
      </c>
      <c r="T11" s="1">
        <v>4</v>
      </c>
      <c r="U11" s="26"/>
      <c r="V11" s="1">
        <v>5</v>
      </c>
      <c r="W11" s="26"/>
      <c r="X11" s="1">
        <v>6</v>
      </c>
      <c r="Y11" s="26"/>
      <c r="Z11" s="7"/>
    </row>
    <row r="12" spans="1:26" s="1" customFormat="1" ht="11.45" customHeight="1" thickBot="1" x14ac:dyDescent="0.3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9"/>
      <c r="L12" s="70"/>
      <c r="M12" s="7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</row>
    <row r="13" spans="1:26" ht="13.5" thickTop="1" thickBot="1" x14ac:dyDescent="0.3"/>
    <row r="14" spans="1:26" s="1" customFormat="1" ht="17.100000000000001" customHeight="1" thickTop="1" thickBot="1" x14ac:dyDescent="0.3">
      <c r="A14" s="74" t="s">
        <v>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10"/>
    </row>
    <row r="15" spans="1:26" s="1" customFormat="1" ht="14.45" customHeight="1" thickTop="1" x14ac:dyDescent="0.25">
      <c r="A15" s="76" t="s">
        <v>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</row>
    <row r="16" spans="1:26" ht="21.2" customHeight="1" thickBot="1" x14ac:dyDescent="0.3">
      <c r="A16" s="1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49"/>
    </row>
    <row r="17" spans="1:26" s="1" customFormat="1" ht="18.75" customHeight="1" thickTop="1" x14ac:dyDescent="0.25">
      <c r="A17" s="76" t="s">
        <v>4</v>
      </c>
      <c r="B17" s="77"/>
      <c r="C17" s="77"/>
      <c r="D17" s="77"/>
      <c r="E17" s="77"/>
      <c r="F17" s="77"/>
      <c r="G17" s="77"/>
      <c r="H17" s="77"/>
      <c r="I17" s="77"/>
      <c r="J17" s="44"/>
      <c r="K17" s="12" t="s">
        <v>9</v>
      </c>
      <c r="L17" s="48" t="s">
        <v>10</v>
      </c>
      <c r="M17" s="76" t="s">
        <v>24</v>
      </c>
      <c r="N17" s="77"/>
      <c r="O17" s="77"/>
      <c r="P17" s="77"/>
      <c r="Q17" s="77"/>
      <c r="R17" s="80"/>
      <c r="S17" s="76" t="s">
        <v>25</v>
      </c>
      <c r="T17" s="77"/>
      <c r="U17" s="77"/>
      <c r="V17" s="77"/>
      <c r="W17" s="77"/>
      <c r="X17" s="77"/>
      <c r="Y17" s="77"/>
      <c r="Z17" s="80"/>
    </row>
    <row r="18" spans="1:26" s="1" customFormat="1" ht="6.6" customHeight="1" x14ac:dyDescent="0.25">
      <c r="A18" s="13"/>
      <c r="J18" s="7"/>
      <c r="K18" s="81"/>
      <c r="L18" s="83">
        <v>0</v>
      </c>
      <c r="M18" s="85"/>
      <c r="N18" s="86"/>
      <c r="O18" s="86"/>
      <c r="P18" s="86"/>
      <c r="Q18" s="86"/>
      <c r="R18" s="87"/>
      <c r="S18" s="91">
        <v>11001</v>
      </c>
      <c r="T18" s="92"/>
      <c r="U18" s="92"/>
      <c r="V18" s="92"/>
      <c r="W18" s="92"/>
      <c r="X18" s="92"/>
      <c r="Y18" s="92"/>
      <c r="Z18" s="93"/>
    </row>
    <row r="19" spans="1:26" s="16" customFormat="1" ht="15.6" customHeight="1" x14ac:dyDescent="0.25">
      <c r="A19" s="14"/>
      <c r="B19" s="15" t="s">
        <v>5</v>
      </c>
      <c r="C19" s="27"/>
      <c r="D19" s="15" t="s">
        <v>6</v>
      </c>
      <c r="E19" s="27" t="s">
        <v>50</v>
      </c>
      <c r="F19" s="15" t="s">
        <v>7</v>
      </c>
      <c r="G19" s="27"/>
      <c r="H19" s="15" t="s">
        <v>8</v>
      </c>
      <c r="I19" s="27"/>
      <c r="J19" s="46"/>
      <c r="K19" s="81"/>
      <c r="L19" s="83"/>
      <c r="M19" s="85"/>
      <c r="N19" s="86"/>
      <c r="O19" s="86"/>
      <c r="P19" s="86"/>
      <c r="Q19" s="86"/>
      <c r="R19" s="87"/>
      <c r="S19" s="91"/>
      <c r="T19" s="92"/>
      <c r="U19" s="92"/>
      <c r="V19" s="92"/>
      <c r="W19" s="92"/>
      <c r="X19" s="92"/>
      <c r="Y19" s="92"/>
      <c r="Z19" s="93"/>
    </row>
    <row r="20" spans="1:26" s="16" customFormat="1" ht="6.6" customHeight="1" thickBot="1" x14ac:dyDescent="0.3">
      <c r="A20" s="17"/>
      <c r="B20" s="18"/>
      <c r="C20" s="19"/>
      <c r="D20" s="18"/>
      <c r="E20" s="19"/>
      <c r="F20" s="18"/>
      <c r="G20" s="19"/>
      <c r="H20" s="18"/>
      <c r="I20" s="19"/>
      <c r="J20" s="47"/>
      <c r="K20" s="82"/>
      <c r="L20" s="84"/>
      <c r="M20" s="88"/>
      <c r="N20" s="89"/>
      <c r="O20" s="89"/>
      <c r="P20" s="89"/>
      <c r="Q20" s="89"/>
      <c r="R20" s="90"/>
      <c r="S20" s="17"/>
      <c r="T20" s="19"/>
      <c r="U20" s="19"/>
      <c r="V20" s="19"/>
      <c r="W20" s="19"/>
      <c r="X20" s="19"/>
      <c r="Y20" s="19"/>
      <c r="Z20" s="47"/>
    </row>
    <row r="21" spans="1:26" s="1" customFormat="1" ht="14.45" customHeight="1" thickTop="1" x14ac:dyDescent="0.25">
      <c r="A21" s="76" t="s">
        <v>11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0"/>
      <c r="Q21" s="71" t="s">
        <v>26</v>
      </c>
      <c r="R21" s="94"/>
      <c r="S21" s="94"/>
      <c r="T21" s="94"/>
      <c r="U21" s="94"/>
      <c r="V21" s="94"/>
      <c r="W21" s="94"/>
      <c r="X21" s="94"/>
      <c r="Y21" s="94"/>
      <c r="Z21" s="95"/>
    </row>
    <row r="22" spans="1:26" ht="22.9" customHeight="1" thickBot="1" x14ac:dyDescent="0.3">
      <c r="A22" s="1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96"/>
      <c r="Q22" s="97"/>
      <c r="R22" s="98"/>
      <c r="S22" s="98"/>
      <c r="T22" s="98"/>
      <c r="U22" s="98"/>
      <c r="V22" s="98"/>
      <c r="W22" s="98"/>
      <c r="X22" s="98"/>
      <c r="Y22" s="98"/>
      <c r="Z22" s="99"/>
    </row>
    <row r="23" spans="1:26" ht="17.100000000000001" customHeight="1" thickTop="1" thickBot="1" x14ac:dyDescent="0.3">
      <c r="A23" s="20" t="s">
        <v>12</v>
      </c>
      <c r="B23" s="12"/>
      <c r="C23" s="1"/>
      <c r="D23" s="1"/>
      <c r="Z23" s="21"/>
    </row>
    <row r="24" spans="1:26" ht="17.100000000000001" customHeight="1" thickTop="1" thickBot="1" x14ac:dyDescent="0.3">
      <c r="A24" s="42"/>
      <c r="B24" s="22" t="s">
        <v>13</v>
      </c>
      <c r="C24" s="43"/>
      <c r="D24" s="43"/>
      <c r="E24" s="22"/>
      <c r="F24" s="22"/>
      <c r="G24" s="22"/>
      <c r="H24" s="22"/>
      <c r="I24" s="22"/>
      <c r="J24" s="22"/>
      <c r="K24" s="22"/>
      <c r="L24" s="22"/>
      <c r="M24" s="22"/>
      <c r="N24" s="23" t="s">
        <v>27</v>
      </c>
      <c r="O24" s="100">
        <f>+H54</f>
        <v>2000000</v>
      </c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</row>
    <row r="25" spans="1:26" ht="17.100000000000001" customHeight="1" thickTop="1" thickBot="1" x14ac:dyDescent="0.3">
      <c r="A25" s="13" t="s">
        <v>14</v>
      </c>
      <c r="B25" s="1"/>
      <c r="C25" s="1"/>
      <c r="D25" s="1"/>
      <c r="N25" s="15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9"/>
    </row>
    <row r="26" spans="1:26" ht="17.100000000000001" customHeight="1" thickTop="1" thickBot="1" x14ac:dyDescent="0.3">
      <c r="A26" s="42"/>
      <c r="B26" s="22" t="s">
        <v>15</v>
      </c>
      <c r="C26" s="43"/>
      <c r="D26" s="43"/>
      <c r="E26" s="22"/>
      <c r="F26" s="22"/>
      <c r="G26" s="22"/>
      <c r="H26" s="22"/>
      <c r="I26" s="22"/>
      <c r="J26" s="22"/>
      <c r="K26" s="22"/>
      <c r="L26" s="22"/>
      <c r="M26" s="22"/>
      <c r="N26" s="23" t="s">
        <v>28</v>
      </c>
      <c r="O26" s="100">
        <f>+L54</f>
        <v>15320</v>
      </c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</row>
    <row r="27" spans="1:26" ht="17.100000000000001" customHeight="1" thickTop="1" thickBot="1" x14ac:dyDescent="0.3">
      <c r="A27" s="42"/>
      <c r="B27" s="22" t="s">
        <v>16</v>
      </c>
      <c r="C27" s="43"/>
      <c r="D27" s="43"/>
      <c r="E27" s="22"/>
      <c r="F27" s="22"/>
      <c r="G27" s="22"/>
      <c r="H27" s="22"/>
      <c r="I27" s="22"/>
      <c r="J27" s="22"/>
      <c r="K27" s="22"/>
      <c r="L27" s="22"/>
      <c r="M27" s="22"/>
      <c r="N27" s="23" t="s">
        <v>29</v>
      </c>
      <c r="O27" s="100">
        <v>0</v>
      </c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1"/>
    </row>
    <row r="28" spans="1:26" ht="17.100000000000001" customHeight="1" thickTop="1" thickBot="1" x14ac:dyDescent="0.3">
      <c r="A28" s="42"/>
      <c r="B28" s="24" t="s">
        <v>17</v>
      </c>
      <c r="C28" s="25"/>
      <c r="D28" s="25"/>
      <c r="E28" s="24"/>
      <c r="F28" s="24"/>
      <c r="G28" s="24"/>
      <c r="H28" s="24"/>
      <c r="I28" s="24"/>
      <c r="J28" s="24"/>
      <c r="K28" s="24"/>
      <c r="L28" s="24"/>
      <c r="M28" s="22"/>
      <c r="N28" s="23" t="s">
        <v>30</v>
      </c>
      <c r="O28" s="100">
        <f>+O26-O27</f>
        <v>15320</v>
      </c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</row>
    <row r="29" spans="1:26" ht="17.100000000000001" customHeight="1" thickTop="1" thickBot="1" x14ac:dyDescent="0.3">
      <c r="A29" s="42"/>
      <c r="B29" s="22" t="s">
        <v>18</v>
      </c>
      <c r="C29" s="43"/>
      <c r="D29" s="43"/>
      <c r="E29" s="22"/>
      <c r="F29" s="22"/>
      <c r="G29" s="22"/>
      <c r="H29" s="22"/>
      <c r="I29" s="22"/>
      <c r="J29" s="22"/>
      <c r="K29" s="22"/>
      <c r="L29" s="22"/>
      <c r="M29" s="22"/>
      <c r="N29" s="23" t="s">
        <v>31</v>
      </c>
      <c r="O29" s="100">
        <v>0</v>
      </c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1"/>
    </row>
    <row r="30" spans="1:26" ht="17.100000000000001" customHeight="1" thickTop="1" thickBot="1" x14ac:dyDescent="0.3">
      <c r="A30" s="42"/>
      <c r="B30" s="24" t="s">
        <v>19</v>
      </c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3" t="s">
        <v>32</v>
      </c>
      <c r="O30" s="100">
        <f>+O28+O29</f>
        <v>15320</v>
      </c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1"/>
    </row>
    <row r="31" spans="1:26" ht="17.100000000000001" customHeight="1" thickTop="1" thickBot="1" x14ac:dyDescent="0.3">
      <c r="A31" s="13" t="s">
        <v>20</v>
      </c>
      <c r="B31" s="1"/>
      <c r="C31" s="1"/>
      <c r="D31" s="1"/>
      <c r="N31" s="15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9"/>
    </row>
    <row r="32" spans="1:26" ht="17.100000000000001" customHeight="1" thickTop="1" thickBot="1" x14ac:dyDescent="0.3">
      <c r="A32" s="42"/>
      <c r="B32" s="22" t="s">
        <v>21</v>
      </c>
      <c r="C32" s="43"/>
      <c r="D32" s="43"/>
      <c r="E32" s="22"/>
      <c r="F32" s="22"/>
      <c r="G32" s="22"/>
      <c r="H32" s="22"/>
      <c r="I32" s="22"/>
      <c r="J32" s="22"/>
      <c r="K32" s="22"/>
      <c r="L32" s="22"/>
      <c r="M32" s="22"/>
      <c r="N32" s="23" t="s">
        <v>33</v>
      </c>
      <c r="O32" s="100">
        <f>+O30</f>
        <v>15320</v>
      </c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1"/>
    </row>
    <row r="33" spans="1:26" ht="17.100000000000001" customHeight="1" thickTop="1" thickBot="1" x14ac:dyDescent="0.3">
      <c r="A33" s="42"/>
      <c r="B33" s="22" t="s">
        <v>22</v>
      </c>
      <c r="C33" s="43"/>
      <c r="D33" s="43"/>
      <c r="E33" s="22"/>
      <c r="F33" s="22"/>
      <c r="G33" s="22"/>
      <c r="H33" s="22"/>
      <c r="I33" s="22"/>
      <c r="J33" s="22"/>
      <c r="K33" s="22"/>
      <c r="L33" s="22"/>
      <c r="M33" s="22"/>
      <c r="N33" s="23" t="s">
        <v>34</v>
      </c>
      <c r="O33" s="100">
        <v>0</v>
      </c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1"/>
    </row>
    <row r="34" spans="1:26" ht="17.100000000000001" customHeight="1" thickTop="1" thickBot="1" x14ac:dyDescent="0.3">
      <c r="A34" s="42"/>
      <c r="B34" s="25" t="s">
        <v>23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23" t="s">
        <v>35</v>
      </c>
      <c r="O34" s="115">
        <f>+O32+O33</f>
        <v>15320</v>
      </c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6"/>
    </row>
    <row r="35" spans="1:26" ht="7.15" customHeight="1" thickTop="1" thickBot="1" x14ac:dyDescent="0.3"/>
    <row r="36" spans="1:26" s="1" customFormat="1" ht="10.9" customHeight="1" thickTop="1" thickBot="1" x14ac:dyDescent="0.3">
      <c r="A36" s="42" t="s">
        <v>51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10"/>
    </row>
    <row r="37" spans="1:26" ht="2.4500000000000002" customHeight="1" thickTop="1" x14ac:dyDescent="0.25">
      <c r="A37" s="28"/>
      <c r="L37" s="4"/>
      <c r="O37" s="4"/>
      <c r="Z37" s="21"/>
    </row>
    <row r="38" spans="1:26" ht="10.9" customHeight="1" x14ac:dyDescent="0.25">
      <c r="A38" s="29" t="s">
        <v>52</v>
      </c>
      <c r="L38" s="21"/>
      <c r="M38" s="30" t="s">
        <v>53</v>
      </c>
      <c r="N38" s="31"/>
      <c r="O38" s="21"/>
      <c r="P38" s="30" t="s">
        <v>54</v>
      </c>
      <c r="Q38" s="30"/>
      <c r="Z38" s="21"/>
    </row>
    <row r="39" spans="1:26" ht="6.6" customHeight="1" x14ac:dyDescent="0.25">
      <c r="A39" s="28"/>
      <c r="L39" s="21"/>
      <c r="N39" s="32"/>
      <c r="O39" s="21"/>
      <c r="Z39" s="21"/>
    </row>
    <row r="40" spans="1:26" ht="10.9" customHeight="1" x14ac:dyDescent="0.25">
      <c r="A40" s="28"/>
      <c r="L40" s="21"/>
      <c r="M40" s="30" t="s">
        <v>55</v>
      </c>
      <c r="N40" s="39" t="s">
        <v>50</v>
      </c>
      <c r="O40" s="21"/>
      <c r="Z40" s="21"/>
    </row>
    <row r="41" spans="1:26" ht="4.3499999999999996" customHeight="1" thickBot="1" x14ac:dyDescent="0.3">
      <c r="A41" s="28"/>
      <c r="L41" s="21"/>
      <c r="M41" s="11"/>
      <c r="N41" s="40"/>
      <c r="O41" s="49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9"/>
    </row>
    <row r="42" spans="1:26" ht="24" customHeight="1" thickTop="1" thickBot="1" x14ac:dyDescent="0.3">
      <c r="A42" s="33" t="s">
        <v>56</v>
      </c>
      <c r="B42" s="22"/>
      <c r="C42" s="22"/>
      <c r="D42" s="117"/>
      <c r="E42" s="117"/>
      <c r="F42" s="117"/>
      <c r="G42" s="117"/>
      <c r="H42" s="117"/>
      <c r="I42" s="117"/>
      <c r="J42" s="117"/>
      <c r="K42" s="117"/>
      <c r="L42" s="118"/>
      <c r="M42" s="34" t="s">
        <v>56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4"/>
    </row>
    <row r="43" spans="1:26" ht="4.9000000000000004" customHeight="1" thickTop="1" x14ac:dyDescent="0.25">
      <c r="A43" s="28"/>
      <c r="G43" s="102"/>
      <c r="H43" s="103"/>
      <c r="I43" s="103"/>
      <c r="J43" s="103"/>
      <c r="K43" s="103"/>
      <c r="L43" s="21"/>
      <c r="Q43" s="4"/>
      <c r="R43" s="106"/>
      <c r="S43" s="107"/>
      <c r="T43" s="107"/>
      <c r="U43" s="107"/>
      <c r="V43" s="107"/>
      <c r="W43" s="107"/>
      <c r="X43" s="107"/>
      <c r="Y43" s="107"/>
      <c r="Z43" s="108"/>
    </row>
    <row r="44" spans="1:26" ht="9.75" customHeight="1" x14ac:dyDescent="0.25">
      <c r="A44" s="28"/>
      <c r="B44" s="30" t="s">
        <v>5</v>
      </c>
      <c r="C44" s="38" t="s">
        <v>50</v>
      </c>
      <c r="D44" s="30" t="s">
        <v>6</v>
      </c>
      <c r="E44" s="31"/>
      <c r="F44" s="30" t="s">
        <v>7</v>
      </c>
      <c r="G44" s="104"/>
      <c r="H44" s="104"/>
      <c r="I44" s="104"/>
      <c r="J44" s="104"/>
      <c r="K44" s="104"/>
      <c r="L44" s="21"/>
      <c r="M44" s="35" t="s">
        <v>5</v>
      </c>
      <c r="N44" s="38" t="s">
        <v>50</v>
      </c>
      <c r="O44" s="30" t="s">
        <v>8</v>
      </c>
      <c r="P44" s="31"/>
      <c r="Q44" s="21"/>
      <c r="R44" s="81"/>
      <c r="S44" s="109"/>
      <c r="T44" s="109"/>
      <c r="U44" s="109"/>
      <c r="V44" s="109"/>
      <c r="W44" s="109"/>
      <c r="X44" s="109"/>
      <c r="Y44" s="109"/>
      <c r="Z44" s="110"/>
    </row>
    <row r="45" spans="1:26" ht="3.6" customHeight="1" thickBot="1" x14ac:dyDescent="0.3">
      <c r="A45" s="28"/>
      <c r="G45" s="104"/>
      <c r="H45" s="104"/>
      <c r="I45" s="104"/>
      <c r="J45" s="104"/>
      <c r="K45" s="104"/>
      <c r="L45" s="21"/>
      <c r="M45" s="36"/>
      <c r="N45" s="40"/>
      <c r="O45" s="40"/>
      <c r="P45" s="40"/>
      <c r="Q45" s="40"/>
      <c r="R45" s="82"/>
      <c r="S45" s="111"/>
      <c r="T45" s="111"/>
      <c r="U45" s="111"/>
      <c r="V45" s="111"/>
      <c r="W45" s="111"/>
      <c r="X45" s="111"/>
      <c r="Y45" s="111"/>
      <c r="Z45" s="112"/>
    </row>
    <row r="46" spans="1:26" ht="14.45" customHeight="1" thickTop="1" thickBot="1" x14ac:dyDescent="0.3">
      <c r="A46" s="11"/>
      <c r="B46" s="40"/>
      <c r="C46" s="40"/>
      <c r="D46" s="40"/>
      <c r="E46" s="40"/>
      <c r="F46" s="40"/>
      <c r="G46" s="105"/>
      <c r="H46" s="105"/>
      <c r="I46" s="105"/>
      <c r="J46" s="105"/>
      <c r="K46" s="105"/>
      <c r="L46" s="49"/>
      <c r="M46" s="37" t="s">
        <v>57</v>
      </c>
      <c r="N46" s="40"/>
      <c r="O46" s="40"/>
      <c r="P46" s="40"/>
      <c r="Q46" s="40"/>
      <c r="R46" s="113"/>
      <c r="S46" s="113"/>
      <c r="T46" s="113"/>
      <c r="U46" s="113"/>
      <c r="V46" s="113"/>
      <c r="W46" s="113"/>
      <c r="X46" s="113"/>
      <c r="Y46" s="113"/>
      <c r="Z46" s="114"/>
    </row>
    <row r="47" spans="1:26" ht="13.5" thickTop="1" thickBot="1" x14ac:dyDescent="0.3"/>
    <row r="48" spans="1:26" ht="13.9" customHeight="1" thickTop="1" thickBot="1" x14ac:dyDescent="0.3">
      <c r="A48" s="119" t="s">
        <v>46</v>
      </c>
      <c r="B48" s="119"/>
      <c r="C48" s="119"/>
      <c r="D48" s="119"/>
      <c r="E48" s="119"/>
      <c r="F48" s="119"/>
      <c r="G48" s="119"/>
      <c r="H48" s="119" t="s">
        <v>47</v>
      </c>
      <c r="I48" s="119"/>
      <c r="J48" s="119"/>
      <c r="K48" s="119"/>
      <c r="L48" s="119" t="s">
        <v>48</v>
      </c>
      <c r="M48" s="119"/>
      <c r="N48" s="119"/>
      <c r="O48" s="119"/>
      <c r="P48" s="119"/>
    </row>
    <row r="49" spans="1:26" ht="13.9" customHeight="1" thickTop="1" thickBot="1" x14ac:dyDescent="0.3">
      <c r="A49" s="120" t="s">
        <v>43</v>
      </c>
      <c r="B49" s="120"/>
      <c r="C49" s="120"/>
      <c r="D49" s="120"/>
      <c r="E49" s="120"/>
      <c r="F49" s="120"/>
      <c r="G49" s="120"/>
      <c r="H49" s="121">
        <f>+ROUND((L49*1000)/4.14,-3)</f>
        <v>0</v>
      </c>
      <c r="I49" s="121"/>
      <c r="J49" s="121"/>
      <c r="K49" s="121"/>
      <c r="L49" s="121">
        <v>0</v>
      </c>
      <c r="M49" s="121"/>
      <c r="N49" s="121"/>
      <c r="O49" s="121"/>
      <c r="P49" s="121"/>
    </row>
    <row r="50" spans="1:26" ht="13.9" customHeight="1" thickTop="1" thickBot="1" x14ac:dyDescent="0.3">
      <c r="A50" s="122" t="s">
        <v>44</v>
      </c>
      <c r="B50" s="122"/>
      <c r="C50" s="122"/>
      <c r="D50" s="122"/>
      <c r="E50" s="122"/>
      <c r="F50" s="122"/>
      <c r="G50" s="122"/>
      <c r="H50" s="123">
        <f>+ROUND((L50*1000)/6.9,-3)</f>
        <v>0</v>
      </c>
      <c r="I50" s="123"/>
      <c r="J50" s="123"/>
      <c r="K50" s="123"/>
      <c r="L50" s="123">
        <v>0</v>
      </c>
      <c r="M50" s="123"/>
      <c r="N50" s="123"/>
      <c r="O50" s="123"/>
      <c r="P50" s="123"/>
    </row>
    <row r="51" spans="1:26" ht="13.9" customHeight="1" thickTop="1" thickBot="1" x14ac:dyDescent="0.3">
      <c r="A51" s="120" t="s">
        <v>42</v>
      </c>
      <c r="B51" s="120"/>
      <c r="C51" s="120"/>
      <c r="D51" s="120"/>
      <c r="E51" s="120"/>
      <c r="F51" s="120"/>
      <c r="G51" s="120"/>
      <c r="H51" s="121">
        <f>+ROUND((L51*1000)/9.66,-3)</f>
        <v>0</v>
      </c>
      <c r="I51" s="121"/>
      <c r="J51" s="121"/>
      <c r="K51" s="121"/>
      <c r="L51" s="121">
        <v>0</v>
      </c>
      <c r="M51" s="121"/>
      <c r="N51" s="121"/>
      <c r="O51" s="121"/>
      <c r="P51" s="121"/>
    </row>
    <row r="52" spans="1:26" ht="13.9" customHeight="1" thickTop="1" thickBot="1" x14ac:dyDescent="0.3">
      <c r="A52" s="122" t="s">
        <v>45</v>
      </c>
      <c r="B52" s="122"/>
      <c r="C52" s="122"/>
      <c r="D52" s="122"/>
      <c r="E52" s="122"/>
      <c r="F52" s="122"/>
      <c r="G52" s="122"/>
      <c r="H52" s="123">
        <f>+ROUND((L52*1000)/11.04,-3)</f>
        <v>0</v>
      </c>
      <c r="I52" s="123"/>
      <c r="J52" s="123"/>
      <c r="K52" s="123"/>
      <c r="L52" s="123">
        <v>0</v>
      </c>
      <c r="M52" s="123"/>
      <c r="N52" s="123"/>
      <c r="O52" s="123"/>
      <c r="P52" s="123"/>
    </row>
    <row r="53" spans="1:26" ht="13.9" customHeight="1" thickTop="1" thickBot="1" x14ac:dyDescent="0.3">
      <c r="A53" s="120" t="s">
        <v>58</v>
      </c>
      <c r="B53" s="120"/>
      <c r="C53" s="120"/>
      <c r="D53" s="120"/>
      <c r="E53" s="120"/>
      <c r="F53" s="120"/>
      <c r="G53" s="120"/>
      <c r="H53" s="121">
        <f>+ROUND((L53*1000)/7.66,-3)</f>
        <v>2000000</v>
      </c>
      <c r="I53" s="121"/>
      <c r="J53" s="121"/>
      <c r="K53" s="121"/>
      <c r="L53" s="121">
        <v>15320</v>
      </c>
      <c r="M53" s="121"/>
      <c r="N53" s="121"/>
      <c r="O53" s="121"/>
      <c r="P53" s="121"/>
    </row>
    <row r="54" spans="1:26" ht="13.9" customHeight="1" thickTop="1" thickBot="1" x14ac:dyDescent="0.3">
      <c r="A54" s="119" t="s">
        <v>49</v>
      </c>
      <c r="B54" s="119"/>
      <c r="C54" s="119"/>
      <c r="D54" s="119"/>
      <c r="E54" s="119"/>
      <c r="F54" s="119"/>
      <c r="G54" s="119"/>
      <c r="H54" s="124">
        <f>+SUM(H49:K53)</f>
        <v>2000000</v>
      </c>
      <c r="I54" s="124"/>
      <c r="J54" s="124"/>
      <c r="K54" s="124"/>
      <c r="L54" s="124">
        <f>+SUM(L49:P53)</f>
        <v>15320</v>
      </c>
      <c r="M54" s="124"/>
      <c r="N54" s="124"/>
      <c r="O54" s="124"/>
      <c r="P54" s="124"/>
    </row>
    <row r="55" spans="1:26" ht="12.75" thickTop="1" x14ac:dyDescent="0.25"/>
    <row r="57" spans="1:26" x14ac:dyDescent="0.25">
      <c r="K57" s="50" t="s">
        <v>61</v>
      </c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</sheetData>
  <mergeCells count="61">
    <mergeCell ref="A54:G54"/>
    <mergeCell ref="H54:K54"/>
    <mergeCell ref="L54:P54"/>
    <mergeCell ref="A52:G52"/>
    <mergeCell ref="H52:K52"/>
    <mergeCell ref="L52:P52"/>
    <mergeCell ref="A53:G53"/>
    <mergeCell ref="H53:K53"/>
    <mergeCell ref="L53:P53"/>
    <mergeCell ref="A50:G50"/>
    <mergeCell ref="H50:K50"/>
    <mergeCell ref="L50:P50"/>
    <mergeCell ref="A51:G51"/>
    <mergeCell ref="H51:K51"/>
    <mergeCell ref="L51:P51"/>
    <mergeCell ref="A48:G48"/>
    <mergeCell ref="H48:K48"/>
    <mergeCell ref="L48:P48"/>
    <mergeCell ref="A49:G49"/>
    <mergeCell ref="H49:K49"/>
    <mergeCell ref="L49:P49"/>
    <mergeCell ref="G43:K46"/>
    <mergeCell ref="R43:Z45"/>
    <mergeCell ref="R46:Z46"/>
    <mergeCell ref="O26:Z26"/>
    <mergeCell ref="O27:Z27"/>
    <mergeCell ref="O28:Z28"/>
    <mergeCell ref="O29:Z29"/>
    <mergeCell ref="O30:Z30"/>
    <mergeCell ref="O31:Z31"/>
    <mergeCell ref="O32:Z32"/>
    <mergeCell ref="O33:Z33"/>
    <mergeCell ref="O34:Z34"/>
    <mergeCell ref="D42:L42"/>
    <mergeCell ref="N42:Z42"/>
    <mergeCell ref="A21:P21"/>
    <mergeCell ref="Q21:Z21"/>
    <mergeCell ref="B22:P22"/>
    <mergeCell ref="Q22:Z22"/>
    <mergeCell ref="O24:Z24"/>
    <mergeCell ref="S17:Z17"/>
    <mergeCell ref="K18:K20"/>
    <mergeCell ref="L18:L20"/>
    <mergeCell ref="M18:R20"/>
    <mergeCell ref="S18:Z19"/>
    <mergeCell ref="K57:Z57"/>
    <mergeCell ref="B16:Y16"/>
    <mergeCell ref="F2:K7"/>
    <mergeCell ref="W2:Y4"/>
    <mergeCell ref="M3:T3"/>
    <mergeCell ref="M6:U6"/>
    <mergeCell ref="O8:R8"/>
    <mergeCell ref="T8:X8"/>
    <mergeCell ref="A10:J12"/>
    <mergeCell ref="K10:L12"/>
    <mergeCell ref="M10:M12"/>
    <mergeCell ref="A14:K14"/>
    <mergeCell ref="A15:K15"/>
    <mergeCell ref="O25:Z25"/>
    <mergeCell ref="A17:I17"/>
    <mergeCell ref="M17:R17"/>
  </mergeCells>
  <pageMargins left="0.7" right="0.7" top="0.75" bottom="0.75" header="0.3" footer="0.3"/>
  <pageSetup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56"/>
  <sheetViews>
    <sheetView showGridLines="0" topLeftCell="A37" zoomScaleNormal="100" workbookViewId="0">
      <selection activeCell="K56" sqref="K56:Z56"/>
    </sheetView>
  </sheetViews>
  <sheetFormatPr baseColWidth="10" defaultColWidth="11.42578125" defaultRowHeight="12" x14ac:dyDescent="0.25"/>
  <cols>
    <col min="1" max="1" width="1.5703125" style="2" customWidth="1"/>
    <col min="2" max="9" width="3.42578125" style="2" customWidth="1"/>
    <col min="10" max="10" width="1.42578125" style="2" customWidth="1"/>
    <col min="11" max="11" width="13.42578125" style="2" customWidth="1"/>
    <col min="12" max="12" width="4" style="2" customWidth="1"/>
    <col min="13" max="13" width="10.140625" style="2" customWidth="1"/>
    <col min="14" max="14" width="2.85546875" style="2" customWidth="1"/>
    <col min="15" max="15" width="2.5703125" style="2" customWidth="1"/>
    <col min="16" max="16" width="2.140625" style="2" customWidth="1"/>
    <col min="17" max="17" width="2.5703125" style="2" customWidth="1"/>
    <col min="18" max="18" width="2.140625" style="2" customWidth="1"/>
    <col min="19" max="19" width="2.5703125" style="2" customWidth="1"/>
    <col min="20" max="20" width="2.140625" style="2" customWidth="1"/>
    <col min="21" max="21" width="2.5703125" style="2" customWidth="1"/>
    <col min="22" max="22" width="2.140625" style="2" customWidth="1"/>
    <col min="23" max="23" width="2.5703125" style="2" customWidth="1"/>
    <col min="24" max="24" width="2.140625" style="2" customWidth="1"/>
    <col min="25" max="25" width="2.5703125" style="2" customWidth="1"/>
    <col min="26" max="26" width="1.5703125" style="2" customWidth="1"/>
    <col min="27" max="16384" width="11.42578125" style="2"/>
  </cols>
  <sheetData>
    <row r="2" spans="1:26" x14ac:dyDescent="0.25">
      <c r="F2" s="52" t="s">
        <v>41</v>
      </c>
      <c r="G2" s="52"/>
      <c r="H2" s="52"/>
      <c r="I2" s="52"/>
      <c r="J2" s="52"/>
      <c r="K2" s="52"/>
      <c r="M2" s="1" t="s">
        <v>40</v>
      </c>
      <c r="W2" s="53">
        <v>131</v>
      </c>
      <c r="X2" s="53"/>
      <c r="Y2" s="53"/>
    </row>
    <row r="3" spans="1:26" ht="15" x14ac:dyDescent="0.25">
      <c r="F3" s="52"/>
      <c r="G3" s="52"/>
      <c r="H3" s="52"/>
      <c r="I3" s="52"/>
      <c r="J3" s="52"/>
      <c r="K3" s="52"/>
      <c r="M3" s="54"/>
      <c r="N3" s="54"/>
      <c r="O3" s="54"/>
      <c r="P3" s="54"/>
      <c r="Q3" s="54"/>
      <c r="R3" s="54"/>
      <c r="S3" s="54"/>
      <c r="T3" s="54"/>
      <c r="U3" s="41"/>
      <c r="W3" s="53"/>
      <c r="X3" s="53"/>
      <c r="Y3" s="53"/>
    </row>
    <row r="4" spans="1:26" ht="8.4499999999999993" customHeight="1" x14ac:dyDescent="0.25">
      <c r="F4" s="52"/>
      <c r="G4" s="52"/>
      <c r="H4" s="52"/>
      <c r="I4" s="52"/>
      <c r="J4" s="52"/>
      <c r="K4" s="52"/>
      <c r="W4" s="53"/>
      <c r="X4" s="53"/>
      <c r="Y4" s="53"/>
    </row>
    <row r="5" spans="1:26" x14ac:dyDescent="0.25">
      <c r="F5" s="52"/>
      <c r="G5" s="52"/>
      <c r="H5" s="52"/>
      <c r="I5" s="52"/>
      <c r="J5" s="52"/>
      <c r="K5" s="52"/>
      <c r="M5" s="2" t="s">
        <v>39</v>
      </c>
    </row>
    <row r="6" spans="1:26" x14ac:dyDescent="0.25">
      <c r="F6" s="52"/>
      <c r="G6" s="52"/>
      <c r="H6" s="52"/>
      <c r="I6" s="52"/>
      <c r="J6" s="52"/>
      <c r="K6" s="52"/>
      <c r="M6" s="55"/>
      <c r="N6" s="55"/>
      <c r="O6" s="55"/>
      <c r="P6" s="55"/>
      <c r="Q6" s="55"/>
      <c r="R6" s="55"/>
      <c r="S6" s="55"/>
      <c r="T6" s="55"/>
      <c r="U6" s="55"/>
    </row>
    <row r="7" spans="1:26" ht="8.1" customHeight="1" x14ac:dyDescent="0.25">
      <c r="F7" s="52"/>
      <c r="G7" s="52"/>
      <c r="H7" s="52"/>
      <c r="I7" s="52"/>
      <c r="J7" s="52"/>
      <c r="K7" s="52"/>
    </row>
    <row r="8" spans="1:26" x14ac:dyDescent="0.25">
      <c r="M8" s="1" t="s">
        <v>36</v>
      </c>
      <c r="N8" s="6"/>
      <c r="O8" s="56" t="s">
        <v>37</v>
      </c>
      <c r="P8" s="57"/>
      <c r="Q8" s="57"/>
      <c r="R8" s="58"/>
      <c r="S8" s="6"/>
      <c r="T8" s="56" t="s">
        <v>38</v>
      </c>
      <c r="U8" s="57"/>
      <c r="V8" s="57"/>
      <c r="W8" s="57"/>
      <c r="X8" s="58"/>
      <c r="Y8" s="6"/>
    </row>
    <row r="9" spans="1:26" ht="9" customHeight="1" thickBot="1" x14ac:dyDescent="0.3"/>
    <row r="10" spans="1:26" ht="11.45" customHeight="1" thickTop="1" x14ac:dyDescent="0.25">
      <c r="A10" s="59" t="s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5">
        <v>2025</v>
      </c>
      <c r="L10" s="66"/>
      <c r="M10" s="71" t="s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"/>
    </row>
    <row r="11" spans="1:26" s="1" customFormat="1" ht="1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7"/>
      <c r="L11" s="68"/>
      <c r="M11" s="72"/>
      <c r="N11" s="5">
        <v>1</v>
      </c>
      <c r="O11" s="26"/>
      <c r="P11" s="1">
        <v>2</v>
      </c>
      <c r="Q11" s="26"/>
      <c r="R11" s="1">
        <v>3</v>
      </c>
      <c r="S11" s="26"/>
      <c r="T11" s="1">
        <v>4</v>
      </c>
      <c r="U11" s="26" t="s">
        <v>50</v>
      </c>
      <c r="V11" s="1">
        <v>5</v>
      </c>
      <c r="W11" s="26"/>
      <c r="X11" s="1">
        <v>6</v>
      </c>
      <c r="Y11" s="26"/>
      <c r="Z11" s="7"/>
    </row>
    <row r="12" spans="1:26" s="1" customFormat="1" ht="11.45" customHeight="1" thickBot="1" x14ac:dyDescent="0.3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9"/>
      <c r="L12" s="70"/>
      <c r="M12" s="7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</row>
    <row r="13" spans="1:26" ht="13.5" thickTop="1" thickBot="1" x14ac:dyDescent="0.3"/>
    <row r="14" spans="1:26" s="1" customFormat="1" ht="17.100000000000001" customHeight="1" thickTop="1" thickBot="1" x14ac:dyDescent="0.3">
      <c r="A14" s="74" t="s">
        <v>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10"/>
    </row>
    <row r="15" spans="1:26" s="1" customFormat="1" ht="14.45" customHeight="1" thickTop="1" x14ac:dyDescent="0.25">
      <c r="A15" s="76" t="s">
        <v>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</row>
    <row r="16" spans="1:26" ht="21.2" customHeight="1" thickBot="1" x14ac:dyDescent="0.3">
      <c r="A16" s="1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49"/>
    </row>
    <row r="17" spans="1:26" s="1" customFormat="1" ht="18.75" customHeight="1" thickTop="1" x14ac:dyDescent="0.25">
      <c r="A17" s="76" t="s">
        <v>4</v>
      </c>
      <c r="B17" s="77"/>
      <c r="C17" s="77"/>
      <c r="D17" s="77"/>
      <c r="E17" s="77"/>
      <c r="F17" s="77"/>
      <c r="G17" s="77"/>
      <c r="H17" s="77"/>
      <c r="I17" s="77"/>
      <c r="J17" s="44"/>
      <c r="K17" s="12" t="s">
        <v>9</v>
      </c>
      <c r="L17" s="48" t="s">
        <v>10</v>
      </c>
      <c r="M17" s="76" t="s">
        <v>24</v>
      </c>
      <c r="N17" s="77"/>
      <c r="O17" s="77"/>
      <c r="P17" s="77"/>
      <c r="Q17" s="77"/>
      <c r="R17" s="80"/>
      <c r="S17" s="76" t="s">
        <v>25</v>
      </c>
      <c r="T17" s="77"/>
      <c r="U17" s="77"/>
      <c r="V17" s="77"/>
      <c r="W17" s="77"/>
      <c r="X17" s="77"/>
      <c r="Y17" s="77"/>
      <c r="Z17" s="80"/>
    </row>
    <row r="18" spans="1:26" s="1" customFormat="1" ht="6.6" customHeight="1" x14ac:dyDescent="0.25">
      <c r="A18" s="13"/>
      <c r="J18" s="7"/>
      <c r="K18" s="81"/>
      <c r="L18" s="83">
        <v>0</v>
      </c>
      <c r="M18" s="85"/>
      <c r="N18" s="86"/>
      <c r="O18" s="86"/>
      <c r="P18" s="86"/>
      <c r="Q18" s="86"/>
      <c r="R18" s="87"/>
      <c r="S18" s="91">
        <v>11001</v>
      </c>
      <c r="T18" s="92"/>
      <c r="U18" s="92"/>
      <c r="V18" s="92"/>
      <c r="W18" s="92"/>
      <c r="X18" s="92"/>
      <c r="Y18" s="92"/>
      <c r="Z18" s="93"/>
    </row>
    <row r="19" spans="1:26" s="16" customFormat="1" ht="15.6" customHeight="1" x14ac:dyDescent="0.25">
      <c r="A19" s="14"/>
      <c r="B19" s="15" t="s">
        <v>5</v>
      </c>
      <c r="C19" s="27"/>
      <c r="D19" s="15" t="s">
        <v>6</v>
      </c>
      <c r="E19" s="27" t="s">
        <v>50</v>
      </c>
      <c r="F19" s="15" t="s">
        <v>7</v>
      </c>
      <c r="G19" s="27"/>
      <c r="H19" s="15" t="s">
        <v>8</v>
      </c>
      <c r="I19" s="27"/>
      <c r="J19" s="46"/>
      <c r="K19" s="81"/>
      <c r="L19" s="83"/>
      <c r="M19" s="85"/>
      <c r="N19" s="86"/>
      <c r="O19" s="86"/>
      <c r="P19" s="86"/>
      <c r="Q19" s="86"/>
      <c r="R19" s="87"/>
      <c r="S19" s="91"/>
      <c r="T19" s="92"/>
      <c r="U19" s="92"/>
      <c r="V19" s="92"/>
      <c r="W19" s="92"/>
      <c r="X19" s="92"/>
      <c r="Y19" s="92"/>
      <c r="Z19" s="93"/>
    </row>
    <row r="20" spans="1:26" s="16" customFormat="1" ht="6.6" customHeight="1" thickBot="1" x14ac:dyDescent="0.3">
      <c r="A20" s="17"/>
      <c r="B20" s="18"/>
      <c r="C20" s="19"/>
      <c r="D20" s="18"/>
      <c r="E20" s="19"/>
      <c r="F20" s="18"/>
      <c r="G20" s="19"/>
      <c r="H20" s="18"/>
      <c r="I20" s="19"/>
      <c r="J20" s="47"/>
      <c r="K20" s="82"/>
      <c r="L20" s="84"/>
      <c r="M20" s="88"/>
      <c r="N20" s="89"/>
      <c r="O20" s="89"/>
      <c r="P20" s="89"/>
      <c r="Q20" s="89"/>
      <c r="R20" s="90"/>
      <c r="S20" s="17"/>
      <c r="T20" s="19"/>
      <c r="U20" s="19"/>
      <c r="V20" s="19"/>
      <c r="W20" s="19"/>
      <c r="X20" s="19"/>
      <c r="Y20" s="19"/>
      <c r="Z20" s="47"/>
    </row>
    <row r="21" spans="1:26" s="1" customFormat="1" ht="14.45" customHeight="1" thickTop="1" x14ac:dyDescent="0.25">
      <c r="A21" s="76" t="s">
        <v>11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0"/>
      <c r="Q21" s="71" t="s">
        <v>26</v>
      </c>
      <c r="R21" s="94"/>
      <c r="S21" s="94"/>
      <c r="T21" s="94"/>
      <c r="U21" s="94"/>
      <c r="V21" s="94"/>
      <c r="W21" s="94"/>
      <c r="X21" s="94"/>
      <c r="Y21" s="94"/>
      <c r="Z21" s="95"/>
    </row>
    <row r="22" spans="1:26" ht="22.9" customHeight="1" thickBot="1" x14ac:dyDescent="0.3">
      <c r="A22" s="1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96"/>
      <c r="Q22" s="97"/>
      <c r="R22" s="98"/>
      <c r="S22" s="98"/>
      <c r="T22" s="98"/>
      <c r="U22" s="98"/>
      <c r="V22" s="98"/>
      <c r="W22" s="98"/>
      <c r="X22" s="98"/>
      <c r="Y22" s="98"/>
      <c r="Z22" s="99"/>
    </row>
    <row r="23" spans="1:26" ht="17.100000000000001" customHeight="1" thickTop="1" thickBot="1" x14ac:dyDescent="0.3">
      <c r="A23" s="20" t="s">
        <v>12</v>
      </c>
      <c r="B23" s="12"/>
      <c r="C23" s="1"/>
      <c r="D23" s="1"/>
      <c r="Z23" s="21"/>
    </row>
    <row r="24" spans="1:26" ht="17.100000000000001" customHeight="1" thickTop="1" thickBot="1" x14ac:dyDescent="0.3">
      <c r="A24" s="42"/>
      <c r="B24" s="22" t="s">
        <v>13</v>
      </c>
      <c r="C24" s="43"/>
      <c r="D24" s="43"/>
      <c r="E24" s="22"/>
      <c r="F24" s="22"/>
      <c r="G24" s="22"/>
      <c r="H24" s="22"/>
      <c r="I24" s="22"/>
      <c r="J24" s="22"/>
      <c r="K24" s="22"/>
      <c r="L24" s="22"/>
      <c r="M24" s="22"/>
      <c r="N24" s="23" t="s">
        <v>27</v>
      </c>
      <c r="O24" s="100">
        <f>+H54</f>
        <v>2000000</v>
      </c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</row>
    <row r="25" spans="1:26" ht="17.100000000000001" customHeight="1" thickTop="1" thickBot="1" x14ac:dyDescent="0.3">
      <c r="A25" s="13" t="s">
        <v>14</v>
      </c>
      <c r="B25" s="1"/>
      <c r="C25" s="1"/>
      <c r="D25" s="1"/>
      <c r="N25" s="15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9"/>
    </row>
    <row r="26" spans="1:26" ht="17.100000000000001" customHeight="1" thickTop="1" thickBot="1" x14ac:dyDescent="0.3">
      <c r="A26" s="42"/>
      <c r="B26" s="22" t="s">
        <v>15</v>
      </c>
      <c r="C26" s="43"/>
      <c r="D26" s="43"/>
      <c r="E26" s="22"/>
      <c r="F26" s="22"/>
      <c r="G26" s="22"/>
      <c r="H26" s="22"/>
      <c r="I26" s="22"/>
      <c r="J26" s="22"/>
      <c r="K26" s="22"/>
      <c r="L26" s="22"/>
      <c r="M26" s="22"/>
      <c r="N26" s="23" t="s">
        <v>28</v>
      </c>
      <c r="O26" s="100">
        <f>+L54</f>
        <v>15320</v>
      </c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</row>
    <row r="27" spans="1:26" ht="17.100000000000001" customHeight="1" thickTop="1" thickBot="1" x14ac:dyDescent="0.3">
      <c r="A27" s="42"/>
      <c r="B27" s="22" t="s">
        <v>16</v>
      </c>
      <c r="C27" s="43"/>
      <c r="D27" s="43"/>
      <c r="E27" s="22"/>
      <c r="F27" s="22"/>
      <c r="G27" s="22"/>
      <c r="H27" s="22"/>
      <c r="I27" s="22"/>
      <c r="J27" s="22"/>
      <c r="K27" s="22"/>
      <c r="L27" s="22"/>
      <c r="M27" s="22"/>
      <c r="N27" s="23" t="s">
        <v>29</v>
      </c>
      <c r="O27" s="100">
        <v>0</v>
      </c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1"/>
    </row>
    <row r="28" spans="1:26" ht="17.100000000000001" customHeight="1" thickTop="1" thickBot="1" x14ac:dyDescent="0.3">
      <c r="A28" s="42"/>
      <c r="B28" s="24" t="s">
        <v>17</v>
      </c>
      <c r="C28" s="25"/>
      <c r="D28" s="25"/>
      <c r="E28" s="24"/>
      <c r="F28" s="24"/>
      <c r="G28" s="24"/>
      <c r="H28" s="24"/>
      <c r="I28" s="24"/>
      <c r="J28" s="24"/>
      <c r="K28" s="24"/>
      <c r="L28" s="24"/>
      <c r="M28" s="22"/>
      <c r="N28" s="23" t="s">
        <v>30</v>
      </c>
      <c r="O28" s="100">
        <f>+O26-O27</f>
        <v>15320</v>
      </c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</row>
    <row r="29" spans="1:26" ht="17.100000000000001" customHeight="1" thickTop="1" thickBot="1" x14ac:dyDescent="0.3">
      <c r="A29" s="42"/>
      <c r="B29" s="22" t="s">
        <v>18</v>
      </c>
      <c r="C29" s="43"/>
      <c r="D29" s="43"/>
      <c r="E29" s="22"/>
      <c r="F29" s="22"/>
      <c r="G29" s="22"/>
      <c r="H29" s="22"/>
      <c r="I29" s="22"/>
      <c r="J29" s="22"/>
      <c r="K29" s="22"/>
      <c r="L29" s="22"/>
      <c r="M29" s="22"/>
      <c r="N29" s="23" t="s">
        <v>31</v>
      </c>
      <c r="O29" s="100">
        <v>0</v>
      </c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1"/>
    </row>
    <row r="30" spans="1:26" ht="17.100000000000001" customHeight="1" thickTop="1" thickBot="1" x14ac:dyDescent="0.3">
      <c r="A30" s="42"/>
      <c r="B30" s="24" t="s">
        <v>19</v>
      </c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3" t="s">
        <v>32</v>
      </c>
      <c r="O30" s="100">
        <f>+O28+O29</f>
        <v>15320</v>
      </c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1"/>
    </row>
    <row r="31" spans="1:26" ht="17.100000000000001" customHeight="1" thickTop="1" thickBot="1" x14ac:dyDescent="0.3">
      <c r="A31" s="13" t="s">
        <v>20</v>
      </c>
      <c r="B31" s="1"/>
      <c r="C31" s="1"/>
      <c r="D31" s="1"/>
      <c r="N31" s="15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9"/>
    </row>
    <row r="32" spans="1:26" ht="17.100000000000001" customHeight="1" thickTop="1" thickBot="1" x14ac:dyDescent="0.3">
      <c r="A32" s="42"/>
      <c r="B32" s="22" t="s">
        <v>21</v>
      </c>
      <c r="C32" s="43"/>
      <c r="D32" s="43"/>
      <c r="E32" s="22"/>
      <c r="F32" s="22"/>
      <c r="G32" s="22"/>
      <c r="H32" s="22"/>
      <c r="I32" s="22"/>
      <c r="J32" s="22"/>
      <c r="K32" s="22"/>
      <c r="L32" s="22"/>
      <c r="M32" s="22"/>
      <c r="N32" s="23" t="s">
        <v>33</v>
      </c>
      <c r="O32" s="100">
        <f>+O30</f>
        <v>15320</v>
      </c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1"/>
    </row>
    <row r="33" spans="1:26" ht="17.100000000000001" customHeight="1" thickTop="1" thickBot="1" x14ac:dyDescent="0.3">
      <c r="A33" s="42"/>
      <c r="B33" s="22" t="s">
        <v>22</v>
      </c>
      <c r="C33" s="43"/>
      <c r="D33" s="43"/>
      <c r="E33" s="22"/>
      <c r="F33" s="22"/>
      <c r="G33" s="22"/>
      <c r="H33" s="22"/>
      <c r="I33" s="22"/>
      <c r="J33" s="22"/>
      <c r="K33" s="22"/>
      <c r="L33" s="22"/>
      <c r="M33" s="22"/>
      <c r="N33" s="23" t="s">
        <v>34</v>
      </c>
      <c r="O33" s="100">
        <v>0</v>
      </c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1"/>
    </row>
    <row r="34" spans="1:26" ht="17.100000000000001" customHeight="1" thickTop="1" thickBot="1" x14ac:dyDescent="0.3">
      <c r="A34" s="42"/>
      <c r="B34" s="25" t="s">
        <v>23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23" t="s">
        <v>35</v>
      </c>
      <c r="O34" s="115">
        <f>+O32+O33</f>
        <v>15320</v>
      </c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6"/>
    </row>
    <row r="35" spans="1:26" ht="7.15" customHeight="1" thickTop="1" thickBot="1" x14ac:dyDescent="0.3"/>
    <row r="36" spans="1:26" s="1" customFormat="1" ht="10.9" customHeight="1" thickTop="1" thickBot="1" x14ac:dyDescent="0.3">
      <c r="A36" s="42" t="s">
        <v>51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10"/>
    </row>
    <row r="37" spans="1:26" ht="2.4500000000000002" customHeight="1" thickTop="1" x14ac:dyDescent="0.25">
      <c r="A37" s="28"/>
      <c r="L37" s="4"/>
      <c r="O37" s="4"/>
      <c r="Z37" s="21"/>
    </row>
    <row r="38" spans="1:26" ht="10.9" customHeight="1" x14ac:dyDescent="0.25">
      <c r="A38" s="29" t="s">
        <v>52</v>
      </c>
      <c r="L38" s="21"/>
      <c r="M38" s="30" t="s">
        <v>53</v>
      </c>
      <c r="N38" s="31"/>
      <c r="O38" s="21"/>
      <c r="P38" s="30" t="s">
        <v>54</v>
      </c>
      <c r="Q38" s="30"/>
      <c r="Z38" s="21"/>
    </row>
    <row r="39" spans="1:26" ht="6.6" customHeight="1" x14ac:dyDescent="0.25">
      <c r="A39" s="28"/>
      <c r="L39" s="21"/>
      <c r="N39" s="32"/>
      <c r="O39" s="21"/>
      <c r="Z39" s="21"/>
    </row>
    <row r="40" spans="1:26" ht="10.9" customHeight="1" x14ac:dyDescent="0.25">
      <c r="A40" s="28"/>
      <c r="L40" s="21"/>
      <c r="M40" s="30" t="s">
        <v>55</v>
      </c>
      <c r="N40" s="39" t="s">
        <v>50</v>
      </c>
      <c r="O40" s="21"/>
      <c r="Z40" s="21"/>
    </row>
    <row r="41" spans="1:26" ht="4.3499999999999996" customHeight="1" thickBot="1" x14ac:dyDescent="0.3">
      <c r="A41" s="28"/>
      <c r="L41" s="21"/>
      <c r="M41" s="11"/>
      <c r="N41" s="40"/>
      <c r="O41" s="49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9"/>
    </row>
    <row r="42" spans="1:26" ht="24" customHeight="1" thickTop="1" thickBot="1" x14ac:dyDescent="0.3">
      <c r="A42" s="33" t="s">
        <v>56</v>
      </c>
      <c r="B42" s="22"/>
      <c r="C42" s="22"/>
      <c r="D42" s="117"/>
      <c r="E42" s="117"/>
      <c r="F42" s="117"/>
      <c r="G42" s="117"/>
      <c r="H42" s="117"/>
      <c r="I42" s="117"/>
      <c r="J42" s="117"/>
      <c r="K42" s="117"/>
      <c r="L42" s="118"/>
      <c r="M42" s="34" t="s">
        <v>56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4"/>
    </row>
    <row r="43" spans="1:26" ht="4.9000000000000004" customHeight="1" thickTop="1" x14ac:dyDescent="0.25">
      <c r="A43" s="28"/>
      <c r="G43" s="102"/>
      <c r="H43" s="103"/>
      <c r="I43" s="103"/>
      <c r="J43" s="103"/>
      <c r="K43" s="103"/>
      <c r="L43" s="21"/>
      <c r="Q43" s="4"/>
      <c r="R43" s="106"/>
      <c r="S43" s="107"/>
      <c r="T43" s="107"/>
      <c r="U43" s="107"/>
      <c r="V43" s="107"/>
      <c r="W43" s="107"/>
      <c r="X43" s="107"/>
      <c r="Y43" s="107"/>
      <c r="Z43" s="108"/>
    </row>
    <row r="44" spans="1:26" ht="9.75" customHeight="1" x14ac:dyDescent="0.25">
      <c r="A44" s="28"/>
      <c r="B44" s="30" t="s">
        <v>5</v>
      </c>
      <c r="C44" s="38" t="s">
        <v>50</v>
      </c>
      <c r="D44" s="30" t="s">
        <v>6</v>
      </c>
      <c r="E44" s="31"/>
      <c r="F44" s="30" t="s">
        <v>7</v>
      </c>
      <c r="G44" s="104"/>
      <c r="H44" s="104"/>
      <c r="I44" s="104"/>
      <c r="J44" s="104"/>
      <c r="K44" s="104"/>
      <c r="L44" s="21"/>
      <c r="M44" s="35" t="s">
        <v>5</v>
      </c>
      <c r="N44" s="38" t="s">
        <v>50</v>
      </c>
      <c r="O44" s="30" t="s">
        <v>8</v>
      </c>
      <c r="P44" s="31"/>
      <c r="Q44" s="21"/>
      <c r="R44" s="81"/>
      <c r="S44" s="109"/>
      <c r="T44" s="109"/>
      <c r="U44" s="109"/>
      <c r="V44" s="109"/>
      <c r="W44" s="109"/>
      <c r="X44" s="109"/>
      <c r="Y44" s="109"/>
      <c r="Z44" s="110"/>
    </row>
    <row r="45" spans="1:26" ht="3.6" customHeight="1" thickBot="1" x14ac:dyDescent="0.3">
      <c r="A45" s="28"/>
      <c r="G45" s="104"/>
      <c r="H45" s="104"/>
      <c r="I45" s="104"/>
      <c r="J45" s="104"/>
      <c r="K45" s="104"/>
      <c r="L45" s="21"/>
      <c r="M45" s="36"/>
      <c r="N45" s="40"/>
      <c r="O45" s="40"/>
      <c r="P45" s="40"/>
      <c r="Q45" s="40"/>
      <c r="R45" s="82"/>
      <c r="S45" s="111"/>
      <c r="T45" s="111"/>
      <c r="U45" s="111"/>
      <c r="V45" s="111"/>
      <c r="W45" s="111"/>
      <c r="X45" s="111"/>
      <c r="Y45" s="111"/>
      <c r="Z45" s="112"/>
    </row>
    <row r="46" spans="1:26" ht="14.45" customHeight="1" thickTop="1" thickBot="1" x14ac:dyDescent="0.3">
      <c r="A46" s="11"/>
      <c r="B46" s="40"/>
      <c r="C46" s="40"/>
      <c r="D46" s="40"/>
      <c r="E46" s="40"/>
      <c r="F46" s="40"/>
      <c r="G46" s="105"/>
      <c r="H46" s="105"/>
      <c r="I46" s="105"/>
      <c r="J46" s="105"/>
      <c r="K46" s="105"/>
      <c r="L46" s="49"/>
      <c r="M46" s="37" t="s">
        <v>57</v>
      </c>
      <c r="N46" s="40"/>
      <c r="O46" s="40"/>
      <c r="P46" s="40"/>
      <c r="Q46" s="40"/>
      <c r="R46" s="113"/>
      <c r="S46" s="113"/>
      <c r="T46" s="113"/>
      <c r="U46" s="113"/>
      <c r="V46" s="113"/>
      <c r="W46" s="113"/>
      <c r="X46" s="113"/>
      <c r="Y46" s="113"/>
      <c r="Z46" s="114"/>
    </row>
    <row r="47" spans="1:26" ht="13.5" thickTop="1" thickBot="1" x14ac:dyDescent="0.3"/>
    <row r="48" spans="1:26" ht="13.9" customHeight="1" thickTop="1" thickBot="1" x14ac:dyDescent="0.3">
      <c r="A48" s="119" t="s">
        <v>46</v>
      </c>
      <c r="B48" s="119"/>
      <c r="C48" s="119"/>
      <c r="D48" s="119"/>
      <c r="E48" s="119"/>
      <c r="F48" s="119"/>
      <c r="G48" s="119"/>
      <c r="H48" s="119" t="s">
        <v>47</v>
      </c>
      <c r="I48" s="119"/>
      <c r="J48" s="119"/>
      <c r="K48" s="119"/>
      <c r="L48" s="119" t="s">
        <v>48</v>
      </c>
      <c r="M48" s="119"/>
      <c r="N48" s="119"/>
      <c r="O48" s="119"/>
      <c r="P48" s="119"/>
    </row>
    <row r="49" spans="1:26" ht="13.9" customHeight="1" thickTop="1" thickBot="1" x14ac:dyDescent="0.3">
      <c r="A49" s="120" t="s">
        <v>43</v>
      </c>
      <c r="B49" s="120"/>
      <c r="C49" s="120"/>
      <c r="D49" s="120"/>
      <c r="E49" s="120"/>
      <c r="F49" s="120"/>
      <c r="G49" s="120"/>
      <c r="H49" s="121">
        <f>+ROUND((L49*1000)/4.14,-3)</f>
        <v>0</v>
      </c>
      <c r="I49" s="121"/>
      <c r="J49" s="121"/>
      <c r="K49" s="121"/>
      <c r="L49" s="121">
        <v>0</v>
      </c>
      <c r="M49" s="121"/>
      <c r="N49" s="121"/>
      <c r="O49" s="121"/>
      <c r="P49" s="121"/>
    </row>
    <row r="50" spans="1:26" ht="13.9" customHeight="1" thickTop="1" thickBot="1" x14ac:dyDescent="0.3">
      <c r="A50" s="122" t="s">
        <v>44</v>
      </c>
      <c r="B50" s="122"/>
      <c r="C50" s="122"/>
      <c r="D50" s="122"/>
      <c r="E50" s="122"/>
      <c r="F50" s="122"/>
      <c r="G50" s="122"/>
      <c r="H50" s="123">
        <f>+ROUND((L50*1000)/6.9,-3)</f>
        <v>0</v>
      </c>
      <c r="I50" s="123"/>
      <c r="J50" s="123"/>
      <c r="K50" s="123"/>
      <c r="L50" s="123">
        <v>0</v>
      </c>
      <c r="M50" s="123"/>
      <c r="N50" s="123"/>
      <c r="O50" s="123"/>
      <c r="P50" s="123"/>
    </row>
    <row r="51" spans="1:26" ht="13.9" customHeight="1" thickTop="1" thickBot="1" x14ac:dyDescent="0.3">
      <c r="A51" s="120" t="s">
        <v>42</v>
      </c>
      <c r="B51" s="120"/>
      <c r="C51" s="120"/>
      <c r="D51" s="120"/>
      <c r="E51" s="120"/>
      <c r="F51" s="120"/>
      <c r="G51" s="120"/>
      <c r="H51" s="121">
        <f>+ROUND((L51*1000)/9.66,-3)</f>
        <v>0</v>
      </c>
      <c r="I51" s="121"/>
      <c r="J51" s="121"/>
      <c r="K51" s="121"/>
      <c r="L51" s="121">
        <v>0</v>
      </c>
      <c r="M51" s="121"/>
      <c r="N51" s="121"/>
      <c r="O51" s="121"/>
      <c r="P51" s="121"/>
    </row>
    <row r="52" spans="1:26" ht="13.9" customHeight="1" thickTop="1" thickBot="1" x14ac:dyDescent="0.3">
      <c r="A52" s="122" t="s">
        <v>45</v>
      </c>
      <c r="B52" s="122"/>
      <c r="C52" s="122"/>
      <c r="D52" s="122"/>
      <c r="E52" s="122"/>
      <c r="F52" s="122"/>
      <c r="G52" s="122"/>
      <c r="H52" s="123">
        <f>+ROUND((L52*1000)/11.04,-3)</f>
        <v>0</v>
      </c>
      <c r="I52" s="123"/>
      <c r="J52" s="123"/>
      <c r="K52" s="123"/>
      <c r="L52" s="123">
        <v>0</v>
      </c>
      <c r="M52" s="123"/>
      <c r="N52" s="123"/>
      <c r="O52" s="123"/>
      <c r="P52" s="123"/>
    </row>
    <row r="53" spans="1:26" ht="13.9" customHeight="1" thickTop="1" thickBot="1" x14ac:dyDescent="0.3">
      <c r="A53" s="120" t="s">
        <v>58</v>
      </c>
      <c r="B53" s="120"/>
      <c r="C53" s="120"/>
      <c r="D53" s="120"/>
      <c r="E53" s="120"/>
      <c r="F53" s="120"/>
      <c r="G53" s="120"/>
      <c r="H53" s="121">
        <f>+ROUND((L53*1000)/7.66,-3)</f>
        <v>2000000</v>
      </c>
      <c r="I53" s="121"/>
      <c r="J53" s="121"/>
      <c r="K53" s="121"/>
      <c r="L53" s="121">
        <v>15320</v>
      </c>
      <c r="M53" s="121"/>
      <c r="N53" s="121"/>
      <c r="O53" s="121"/>
      <c r="P53" s="121"/>
    </row>
    <row r="54" spans="1:26" ht="13.9" customHeight="1" thickTop="1" thickBot="1" x14ac:dyDescent="0.3">
      <c r="A54" s="119" t="s">
        <v>49</v>
      </c>
      <c r="B54" s="119"/>
      <c r="C54" s="119"/>
      <c r="D54" s="119"/>
      <c r="E54" s="119"/>
      <c r="F54" s="119"/>
      <c r="G54" s="119"/>
      <c r="H54" s="124">
        <f>+SUM(H49:K53)</f>
        <v>2000000</v>
      </c>
      <c r="I54" s="124"/>
      <c r="J54" s="124"/>
      <c r="K54" s="124"/>
      <c r="L54" s="124">
        <f>+SUM(L49:P53)</f>
        <v>15320</v>
      </c>
      <c r="M54" s="124"/>
      <c r="N54" s="124"/>
      <c r="O54" s="124"/>
      <c r="P54" s="124"/>
    </row>
    <row r="55" spans="1:26" ht="12.75" thickTop="1" x14ac:dyDescent="0.25"/>
    <row r="56" spans="1:26" x14ac:dyDescent="0.25">
      <c r="K56" s="50" t="s">
        <v>62</v>
      </c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</sheetData>
  <mergeCells count="61">
    <mergeCell ref="B16:Y16"/>
    <mergeCell ref="F2:K7"/>
    <mergeCell ref="W2:Y4"/>
    <mergeCell ref="M3:T3"/>
    <mergeCell ref="M6:U6"/>
    <mergeCell ref="O8:R8"/>
    <mergeCell ref="T8:X8"/>
    <mergeCell ref="A10:J12"/>
    <mergeCell ref="K10:L12"/>
    <mergeCell ref="M10:M12"/>
    <mergeCell ref="A14:K14"/>
    <mergeCell ref="A15:K15"/>
    <mergeCell ref="O25:Z25"/>
    <mergeCell ref="A17:I17"/>
    <mergeCell ref="M17:R17"/>
    <mergeCell ref="S17:Z17"/>
    <mergeCell ref="K18:K20"/>
    <mergeCell ref="L18:L20"/>
    <mergeCell ref="M18:R20"/>
    <mergeCell ref="S18:Z19"/>
    <mergeCell ref="A21:P21"/>
    <mergeCell ref="Q21:Z21"/>
    <mergeCell ref="B22:P22"/>
    <mergeCell ref="Q22:Z22"/>
    <mergeCell ref="O24:Z24"/>
    <mergeCell ref="G43:K46"/>
    <mergeCell ref="R43:Z45"/>
    <mergeCell ref="R46:Z46"/>
    <mergeCell ref="O26:Z26"/>
    <mergeCell ref="O27:Z27"/>
    <mergeCell ref="O28:Z28"/>
    <mergeCell ref="O29:Z29"/>
    <mergeCell ref="O30:Z30"/>
    <mergeCell ref="O31:Z31"/>
    <mergeCell ref="O32:Z32"/>
    <mergeCell ref="O33:Z33"/>
    <mergeCell ref="O34:Z34"/>
    <mergeCell ref="D42:L42"/>
    <mergeCell ref="N42:Z42"/>
    <mergeCell ref="A48:G48"/>
    <mergeCell ref="H48:K48"/>
    <mergeCell ref="L48:P48"/>
    <mergeCell ref="A49:G49"/>
    <mergeCell ref="H49:K49"/>
    <mergeCell ref="L49:P49"/>
    <mergeCell ref="A50:G50"/>
    <mergeCell ref="H50:K50"/>
    <mergeCell ref="L50:P50"/>
    <mergeCell ref="A51:G51"/>
    <mergeCell ref="H51:K51"/>
    <mergeCell ref="L51:P51"/>
    <mergeCell ref="K56:Z56"/>
    <mergeCell ref="A54:G54"/>
    <mergeCell ref="H54:K54"/>
    <mergeCell ref="L54:P54"/>
    <mergeCell ref="A52:G52"/>
    <mergeCell ref="H52:K52"/>
    <mergeCell ref="L52:P52"/>
    <mergeCell ref="A53:G53"/>
    <mergeCell ref="H53:K53"/>
    <mergeCell ref="L53:P53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56"/>
  <sheetViews>
    <sheetView showGridLines="0" topLeftCell="A43" zoomScaleNormal="100" workbookViewId="0">
      <selection activeCell="K56" sqref="K56:Z56"/>
    </sheetView>
  </sheetViews>
  <sheetFormatPr baseColWidth="10" defaultColWidth="11.42578125" defaultRowHeight="12" x14ac:dyDescent="0.25"/>
  <cols>
    <col min="1" max="1" width="1.5703125" style="2" customWidth="1"/>
    <col min="2" max="9" width="3.42578125" style="2" customWidth="1"/>
    <col min="10" max="10" width="1.42578125" style="2" customWidth="1"/>
    <col min="11" max="11" width="13.42578125" style="2" customWidth="1"/>
    <col min="12" max="12" width="4" style="2" customWidth="1"/>
    <col min="13" max="13" width="10.140625" style="2" customWidth="1"/>
    <col min="14" max="14" width="2.85546875" style="2" customWidth="1"/>
    <col min="15" max="15" width="2.5703125" style="2" customWidth="1"/>
    <col min="16" max="16" width="2.140625" style="2" customWidth="1"/>
    <col min="17" max="17" width="2.5703125" style="2" customWidth="1"/>
    <col min="18" max="18" width="2.140625" style="2" customWidth="1"/>
    <col min="19" max="19" width="2.5703125" style="2" customWidth="1"/>
    <col min="20" max="20" width="2.140625" style="2" customWidth="1"/>
    <col min="21" max="21" width="2.5703125" style="2" customWidth="1"/>
    <col min="22" max="22" width="2.140625" style="2" customWidth="1"/>
    <col min="23" max="23" width="2.5703125" style="2" customWidth="1"/>
    <col min="24" max="24" width="2.140625" style="2" customWidth="1"/>
    <col min="25" max="25" width="2.5703125" style="2" customWidth="1"/>
    <col min="26" max="26" width="1.5703125" style="2" customWidth="1"/>
    <col min="27" max="16384" width="11.42578125" style="2"/>
  </cols>
  <sheetData>
    <row r="2" spans="1:26" x14ac:dyDescent="0.25">
      <c r="F2" s="52" t="s">
        <v>41</v>
      </c>
      <c r="G2" s="52"/>
      <c r="H2" s="52"/>
      <c r="I2" s="52"/>
      <c r="J2" s="52"/>
      <c r="K2" s="52"/>
      <c r="M2" s="1" t="s">
        <v>40</v>
      </c>
      <c r="W2" s="53">
        <v>131</v>
      </c>
      <c r="X2" s="53"/>
      <c r="Y2" s="53"/>
    </row>
    <row r="3" spans="1:26" ht="15" x14ac:dyDescent="0.25">
      <c r="F3" s="52"/>
      <c r="G3" s="52"/>
      <c r="H3" s="52"/>
      <c r="I3" s="52"/>
      <c r="J3" s="52"/>
      <c r="K3" s="52"/>
      <c r="M3" s="54"/>
      <c r="N3" s="54"/>
      <c r="O3" s="54"/>
      <c r="P3" s="54"/>
      <c r="Q3" s="54"/>
      <c r="R3" s="54"/>
      <c r="S3" s="54"/>
      <c r="T3" s="54"/>
      <c r="U3" s="41"/>
      <c r="W3" s="53"/>
      <c r="X3" s="53"/>
      <c r="Y3" s="53"/>
    </row>
    <row r="4" spans="1:26" ht="8.4499999999999993" customHeight="1" x14ac:dyDescent="0.25">
      <c r="F4" s="52"/>
      <c r="G4" s="52"/>
      <c r="H4" s="52"/>
      <c r="I4" s="52"/>
      <c r="J4" s="52"/>
      <c r="K4" s="52"/>
      <c r="W4" s="53"/>
      <c r="X4" s="53"/>
      <c r="Y4" s="53"/>
    </row>
    <row r="5" spans="1:26" x14ac:dyDescent="0.25">
      <c r="F5" s="52"/>
      <c r="G5" s="52"/>
      <c r="H5" s="52"/>
      <c r="I5" s="52"/>
      <c r="J5" s="52"/>
      <c r="K5" s="52"/>
      <c r="M5" s="2" t="s">
        <v>39</v>
      </c>
    </row>
    <row r="6" spans="1:26" x14ac:dyDescent="0.25">
      <c r="F6" s="52"/>
      <c r="G6" s="52"/>
      <c r="H6" s="52"/>
      <c r="I6" s="52"/>
      <c r="J6" s="52"/>
      <c r="K6" s="52"/>
      <c r="M6" s="55"/>
      <c r="N6" s="55"/>
      <c r="O6" s="55"/>
      <c r="P6" s="55"/>
      <c r="Q6" s="55"/>
      <c r="R6" s="55"/>
      <c r="S6" s="55"/>
      <c r="T6" s="55"/>
      <c r="U6" s="55"/>
    </row>
    <row r="7" spans="1:26" ht="8.1" customHeight="1" x14ac:dyDescent="0.25">
      <c r="F7" s="52"/>
      <c r="G7" s="52"/>
      <c r="H7" s="52"/>
      <c r="I7" s="52"/>
      <c r="J7" s="52"/>
      <c r="K7" s="52"/>
    </row>
    <row r="8" spans="1:26" x14ac:dyDescent="0.25">
      <c r="M8" s="1" t="s">
        <v>36</v>
      </c>
      <c r="N8" s="6"/>
      <c r="O8" s="56" t="s">
        <v>37</v>
      </c>
      <c r="P8" s="57"/>
      <c r="Q8" s="57"/>
      <c r="R8" s="58"/>
      <c r="S8" s="6"/>
      <c r="T8" s="56" t="s">
        <v>38</v>
      </c>
      <c r="U8" s="57"/>
      <c r="V8" s="57"/>
      <c r="W8" s="57"/>
      <c r="X8" s="58"/>
      <c r="Y8" s="6"/>
    </row>
    <row r="9" spans="1:26" ht="9" customHeight="1" thickBot="1" x14ac:dyDescent="0.3"/>
    <row r="10" spans="1:26" ht="11.45" customHeight="1" thickTop="1" x14ac:dyDescent="0.25">
      <c r="A10" s="59" t="s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5">
        <v>2025</v>
      </c>
      <c r="L10" s="66"/>
      <c r="M10" s="71" t="s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"/>
    </row>
    <row r="11" spans="1:26" s="1" customFormat="1" ht="15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7"/>
      <c r="L11" s="68"/>
      <c r="M11" s="72"/>
      <c r="N11" s="5">
        <v>1</v>
      </c>
      <c r="O11" s="26"/>
      <c r="P11" s="1">
        <v>2</v>
      </c>
      <c r="Q11" s="26"/>
      <c r="R11" s="1">
        <v>3</v>
      </c>
      <c r="S11" s="26"/>
      <c r="T11" s="1">
        <v>4</v>
      </c>
      <c r="U11" s="26"/>
      <c r="V11" s="1">
        <v>5</v>
      </c>
      <c r="W11" s="26" t="s">
        <v>50</v>
      </c>
      <c r="X11" s="1">
        <v>6</v>
      </c>
      <c r="Y11" s="26"/>
      <c r="Z11" s="7"/>
    </row>
    <row r="12" spans="1:26" s="1" customFormat="1" ht="11.45" customHeight="1" thickBot="1" x14ac:dyDescent="0.3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9"/>
      <c r="L12" s="70"/>
      <c r="M12" s="7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</row>
    <row r="13" spans="1:26" ht="13.5" thickTop="1" thickBot="1" x14ac:dyDescent="0.3"/>
    <row r="14" spans="1:26" s="1" customFormat="1" ht="17.100000000000001" customHeight="1" thickTop="1" thickBot="1" x14ac:dyDescent="0.3">
      <c r="A14" s="74" t="s">
        <v>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10"/>
    </row>
    <row r="15" spans="1:26" s="1" customFormat="1" ht="14.45" customHeight="1" thickTop="1" x14ac:dyDescent="0.25">
      <c r="A15" s="76" t="s">
        <v>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</row>
    <row r="16" spans="1:26" ht="21.2" customHeight="1" thickBot="1" x14ac:dyDescent="0.3">
      <c r="A16" s="1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49"/>
    </row>
    <row r="17" spans="1:26" s="1" customFormat="1" ht="18.75" customHeight="1" thickTop="1" x14ac:dyDescent="0.25">
      <c r="A17" s="76" t="s">
        <v>4</v>
      </c>
      <c r="B17" s="77"/>
      <c r="C17" s="77"/>
      <c r="D17" s="77"/>
      <c r="E17" s="77"/>
      <c r="F17" s="77"/>
      <c r="G17" s="77"/>
      <c r="H17" s="77"/>
      <c r="I17" s="77"/>
      <c r="J17" s="44"/>
      <c r="K17" s="12" t="s">
        <v>9</v>
      </c>
      <c r="L17" s="48" t="s">
        <v>10</v>
      </c>
      <c r="M17" s="76" t="s">
        <v>24</v>
      </c>
      <c r="N17" s="77"/>
      <c r="O17" s="77"/>
      <c r="P17" s="77"/>
      <c r="Q17" s="77"/>
      <c r="R17" s="80"/>
      <c r="S17" s="76" t="s">
        <v>25</v>
      </c>
      <c r="T17" s="77"/>
      <c r="U17" s="77"/>
      <c r="V17" s="77"/>
      <c r="W17" s="77"/>
      <c r="X17" s="77"/>
      <c r="Y17" s="77"/>
      <c r="Z17" s="80"/>
    </row>
    <row r="18" spans="1:26" s="1" customFormat="1" ht="6.6" customHeight="1" x14ac:dyDescent="0.25">
      <c r="A18" s="13"/>
      <c r="J18" s="7"/>
      <c r="K18" s="81"/>
      <c r="L18" s="83">
        <v>0</v>
      </c>
      <c r="M18" s="85"/>
      <c r="N18" s="86"/>
      <c r="O18" s="86"/>
      <c r="P18" s="86"/>
      <c r="Q18" s="86"/>
      <c r="R18" s="87"/>
      <c r="S18" s="91">
        <v>11001</v>
      </c>
      <c r="T18" s="92"/>
      <c r="U18" s="92"/>
      <c r="V18" s="92"/>
      <c r="W18" s="92"/>
      <c r="X18" s="92"/>
      <c r="Y18" s="92"/>
      <c r="Z18" s="93"/>
    </row>
    <row r="19" spans="1:26" s="16" customFormat="1" ht="15.6" customHeight="1" x14ac:dyDescent="0.25">
      <c r="A19" s="14"/>
      <c r="B19" s="15" t="s">
        <v>5</v>
      </c>
      <c r="C19" s="27"/>
      <c r="D19" s="15" t="s">
        <v>6</v>
      </c>
      <c r="E19" s="27" t="s">
        <v>50</v>
      </c>
      <c r="F19" s="15" t="s">
        <v>7</v>
      </c>
      <c r="G19" s="27"/>
      <c r="H19" s="15" t="s">
        <v>8</v>
      </c>
      <c r="I19" s="27"/>
      <c r="J19" s="46"/>
      <c r="K19" s="81"/>
      <c r="L19" s="83"/>
      <c r="M19" s="85"/>
      <c r="N19" s="86"/>
      <c r="O19" s="86"/>
      <c r="P19" s="86"/>
      <c r="Q19" s="86"/>
      <c r="R19" s="87"/>
      <c r="S19" s="91"/>
      <c r="T19" s="92"/>
      <c r="U19" s="92"/>
      <c r="V19" s="92"/>
      <c r="W19" s="92"/>
      <c r="X19" s="92"/>
      <c r="Y19" s="92"/>
      <c r="Z19" s="93"/>
    </row>
    <row r="20" spans="1:26" s="16" customFormat="1" ht="6.6" customHeight="1" thickBot="1" x14ac:dyDescent="0.3">
      <c r="A20" s="17"/>
      <c r="B20" s="18"/>
      <c r="C20" s="19"/>
      <c r="D20" s="18"/>
      <c r="E20" s="19"/>
      <c r="F20" s="18"/>
      <c r="G20" s="19"/>
      <c r="H20" s="18"/>
      <c r="I20" s="19"/>
      <c r="J20" s="47"/>
      <c r="K20" s="82"/>
      <c r="L20" s="84"/>
      <c r="M20" s="88"/>
      <c r="N20" s="89"/>
      <c r="O20" s="89"/>
      <c r="P20" s="89"/>
      <c r="Q20" s="89"/>
      <c r="R20" s="90"/>
      <c r="S20" s="17"/>
      <c r="T20" s="19"/>
      <c r="U20" s="19"/>
      <c r="V20" s="19"/>
      <c r="W20" s="19"/>
      <c r="X20" s="19"/>
      <c r="Y20" s="19"/>
      <c r="Z20" s="47"/>
    </row>
    <row r="21" spans="1:26" s="1" customFormat="1" ht="14.45" customHeight="1" thickTop="1" x14ac:dyDescent="0.25">
      <c r="A21" s="76" t="s">
        <v>11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0"/>
      <c r="Q21" s="71" t="s">
        <v>26</v>
      </c>
      <c r="R21" s="94"/>
      <c r="S21" s="94"/>
      <c r="T21" s="94"/>
      <c r="U21" s="94"/>
      <c r="V21" s="94"/>
      <c r="W21" s="94"/>
      <c r="X21" s="94"/>
      <c r="Y21" s="94"/>
      <c r="Z21" s="95"/>
    </row>
    <row r="22" spans="1:26" ht="22.9" customHeight="1" thickBot="1" x14ac:dyDescent="0.3">
      <c r="A22" s="1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96"/>
      <c r="Q22" s="97"/>
      <c r="R22" s="98"/>
      <c r="S22" s="98"/>
      <c r="T22" s="98"/>
      <c r="U22" s="98"/>
      <c r="V22" s="98"/>
      <c r="W22" s="98"/>
      <c r="X22" s="98"/>
      <c r="Y22" s="98"/>
      <c r="Z22" s="99"/>
    </row>
    <row r="23" spans="1:26" ht="17.100000000000001" customHeight="1" thickTop="1" thickBot="1" x14ac:dyDescent="0.3">
      <c r="A23" s="20" t="s">
        <v>12</v>
      </c>
      <c r="B23" s="12"/>
      <c r="C23" s="1"/>
      <c r="D23" s="1"/>
      <c r="Z23" s="21"/>
    </row>
    <row r="24" spans="1:26" ht="17.100000000000001" customHeight="1" thickTop="1" thickBot="1" x14ac:dyDescent="0.3">
      <c r="A24" s="42"/>
      <c r="B24" s="22" t="s">
        <v>13</v>
      </c>
      <c r="C24" s="43"/>
      <c r="D24" s="43"/>
      <c r="E24" s="22"/>
      <c r="F24" s="22"/>
      <c r="G24" s="22"/>
      <c r="H24" s="22"/>
      <c r="I24" s="22"/>
      <c r="J24" s="22"/>
      <c r="K24" s="22"/>
      <c r="L24" s="22"/>
      <c r="M24" s="22"/>
      <c r="N24" s="23" t="s">
        <v>27</v>
      </c>
      <c r="O24" s="100">
        <f>+H54</f>
        <v>2000000</v>
      </c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</row>
    <row r="25" spans="1:26" ht="17.100000000000001" customHeight="1" thickTop="1" thickBot="1" x14ac:dyDescent="0.3">
      <c r="A25" s="13" t="s">
        <v>14</v>
      </c>
      <c r="B25" s="1"/>
      <c r="C25" s="1"/>
      <c r="D25" s="1"/>
      <c r="N25" s="15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9"/>
    </row>
    <row r="26" spans="1:26" ht="17.100000000000001" customHeight="1" thickTop="1" thickBot="1" x14ac:dyDescent="0.3">
      <c r="A26" s="42"/>
      <c r="B26" s="22" t="s">
        <v>15</v>
      </c>
      <c r="C26" s="43"/>
      <c r="D26" s="43"/>
      <c r="E26" s="22"/>
      <c r="F26" s="22"/>
      <c r="G26" s="22"/>
      <c r="H26" s="22"/>
      <c r="I26" s="22"/>
      <c r="J26" s="22"/>
      <c r="K26" s="22"/>
      <c r="L26" s="22"/>
      <c r="M26" s="22"/>
      <c r="N26" s="23" t="s">
        <v>28</v>
      </c>
      <c r="O26" s="100">
        <f>+L54</f>
        <v>15320</v>
      </c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</row>
    <row r="27" spans="1:26" ht="17.100000000000001" customHeight="1" thickTop="1" thickBot="1" x14ac:dyDescent="0.3">
      <c r="A27" s="42"/>
      <c r="B27" s="22" t="s">
        <v>16</v>
      </c>
      <c r="C27" s="43"/>
      <c r="D27" s="43"/>
      <c r="E27" s="22"/>
      <c r="F27" s="22"/>
      <c r="G27" s="22"/>
      <c r="H27" s="22"/>
      <c r="I27" s="22"/>
      <c r="J27" s="22"/>
      <c r="K27" s="22"/>
      <c r="L27" s="22"/>
      <c r="M27" s="22"/>
      <c r="N27" s="23" t="s">
        <v>29</v>
      </c>
      <c r="O27" s="100">
        <v>0</v>
      </c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1"/>
    </row>
    <row r="28" spans="1:26" ht="17.100000000000001" customHeight="1" thickTop="1" thickBot="1" x14ac:dyDescent="0.3">
      <c r="A28" s="42"/>
      <c r="B28" s="24" t="s">
        <v>17</v>
      </c>
      <c r="C28" s="25"/>
      <c r="D28" s="25"/>
      <c r="E28" s="24"/>
      <c r="F28" s="24"/>
      <c r="G28" s="24"/>
      <c r="H28" s="24"/>
      <c r="I28" s="24"/>
      <c r="J28" s="24"/>
      <c r="K28" s="24"/>
      <c r="L28" s="24"/>
      <c r="M28" s="22"/>
      <c r="N28" s="23" t="s">
        <v>30</v>
      </c>
      <c r="O28" s="100">
        <f>+O26-O27</f>
        <v>15320</v>
      </c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</row>
    <row r="29" spans="1:26" ht="17.100000000000001" customHeight="1" thickTop="1" thickBot="1" x14ac:dyDescent="0.3">
      <c r="A29" s="42"/>
      <c r="B29" s="22" t="s">
        <v>18</v>
      </c>
      <c r="C29" s="43"/>
      <c r="D29" s="43"/>
      <c r="E29" s="22"/>
      <c r="F29" s="22"/>
      <c r="G29" s="22"/>
      <c r="H29" s="22"/>
      <c r="I29" s="22"/>
      <c r="J29" s="22"/>
      <c r="K29" s="22"/>
      <c r="L29" s="22"/>
      <c r="M29" s="22"/>
      <c r="N29" s="23" t="s">
        <v>31</v>
      </c>
      <c r="O29" s="100">
        <v>0</v>
      </c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1"/>
    </row>
    <row r="30" spans="1:26" ht="17.100000000000001" customHeight="1" thickTop="1" thickBot="1" x14ac:dyDescent="0.3">
      <c r="A30" s="42"/>
      <c r="B30" s="24" t="s">
        <v>19</v>
      </c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3" t="s">
        <v>32</v>
      </c>
      <c r="O30" s="100">
        <f>+O28+O29</f>
        <v>15320</v>
      </c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1"/>
    </row>
    <row r="31" spans="1:26" ht="17.100000000000001" customHeight="1" thickTop="1" thickBot="1" x14ac:dyDescent="0.3">
      <c r="A31" s="13" t="s">
        <v>20</v>
      </c>
      <c r="B31" s="1"/>
      <c r="C31" s="1"/>
      <c r="D31" s="1"/>
      <c r="N31" s="15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9"/>
    </row>
    <row r="32" spans="1:26" ht="17.100000000000001" customHeight="1" thickTop="1" thickBot="1" x14ac:dyDescent="0.3">
      <c r="A32" s="42"/>
      <c r="B32" s="22" t="s">
        <v>21</v>
      </c>
      <c r="C32" s="43"/>
      <c r="D32" s="43"/>
      <c r="E32" s="22"/>
      <c r="F32" s="22"/>
      <c r="G32" s="22"/>
      <c r="H32" s="22"/>
      <c r="I32" s="22"/>
      <c r="J32" s="22"/>
      <c r="K32" s="22"/>
      <c r="L32" s="22"/>
      <c r="M32" s="22"/>
      <c r="N32" s="23" t="s">
        <v>33</v>
      </c>
      <c r="O32" s="100">
        <f>+O30</f>
        <v>15320</v>
      </c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1"/>
    </row>
    <row r="33" spans="1:26" ht="17.100000000000001" customHeight="1" thickTop="1" thickBot="1" x14ac:dyDescent="0.3">
      <c r="A33" s="42"/>
      <c r="B33" s="22" t="s">
        <v>22</v>
      </c>
      <c r="C33" s="43"/>
      <c r="D33" s="43"/>
      <c r="E33" s="22"/>
      <c r="F33" s="22"/>
      <c r="G33" s="22"/>
      <c r="H33" s="22"/>
      <c r="I33" s="22"/>
      <c r="J33" s="22"/>
      <c r="K33" s="22"/>
      <c r="L33" s="22"/>
      <c r="M33" s="22"/>
      <c r="N33" s="23" t="s">
        <v>34</v>
      </c>
      <c r="O33" s="100">
        <v>0</v>
      </c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1"/>
    </row>
    <row r="34" spans="1:26" ht="17.100000000000001" customHeight="1" thickTop="1" thickBot="1" x14ac:dyDescent="0.3">
      <c r="A34" s="42"/>
      <c r="B34" s="25" t="s">
        <v>23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23" t="s">
        <v>35</v>
      </c>
      <c r="O34" s="115">
        <f>+O32+O33</f>
        <v>15320</v>
      </c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6"/>
    </row>
    <row r="35" spans="1:26" ht="7.15" customHeight="1" thickTop="1" thickBot="1" x14ac:dyDescent="0.3"/>
    <row r="36" spans="1:26" s="1" customFormat="1" ht="10.9" customHeight="1" thickTop="1" thickBot="1" x14ac:dyDescent="0.3">
      <c r="A36" s="42" t="s">
        <v>51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10"/>
    </row>
    <row r="37" spans="1:26" ht="2.4500000000000002" customHeight="1" thickTop="1" x14ac:dyDescent="0.25">
      <c r="A37" s="28"/>
      <c r="L37" s="4"/>
      <c r="O37" s="4"/>
      <c r="Z37" s="21"/>
    </row>
    <row r="38" spans="1:26" ht="10.9" customHeight="1" x14ac:dyDescent="0.25">
      <c r="A38" s="29" t="s">
        <v>52</v>
      </c>
      <c r="L38" s="21"/>
      <c r="M38" s="30" t="s">
        <v>53</v>
      </c>
      <c r="N38" s="31"/>
      <c r="O38" s="21"/>
      <c r="P38" s="30" t="s">
        <v>54</v>
      </c>
      <c r="Q38" s="30"/>
      <c r="Z38" s="21"/>
    </row>
    <row r="39" spans="1:26" ht="6.6" customHeight="1" x14ac:dyDescent="0.25">
      <c r="A39" s="28"/>
      <c r="L39" s="21"/>
      <c r="N39" s="32"/>
      <c r="O39" s="21"/>
      <c r="Z39" s="21"/>
    </row>
    <row r="40" spans="1:26" ht="10.9" customHeight="1" x14ac:dyDescent="0.25">
      <c r="A40" s="28"/>
      <c r="L40" s="21"/>
      <c r="M40" s="30" t="s">
        <v>55</v>
      </c>
      <c r="N40" s="39" t="s">
        <v>50</v>
      </c>
      <c r="O40" s="21"/>
      <c r="Z40" s="21"/>
    </row>
    <row r="41" spans="1:26" ht="4.3499999999999996" customHeight="1" thickBot="1" x14ac:dyDescent="0.3">
      <c r="A41" s="28"/>
      <c r="L41" s="21"/>
      <c r="M41" s="11"/>
      <c r="N41" s="40"/>
      <c r="O41" s="49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9"/>
    </row>
    <row r="42" spans="1:26" ht="24" customHeight="1" thickTop="1" thickBot="1" x14ac:dyDescent="0.3">
      <c r="A42" s="33" t="s">
        <v>56</v>
      </c>
      <c r="B42" s="22"/>
      <c r="C42" s="22"/>
      <c r="D42" s="117"/>
      <c r="E42" s="117"/>
      <c r="F42" s="117"/>
      <c r="G42" s="117"/>
      <c r="H42" s="117"/>
      <c r="I42" s="117"/>
      <c r="J42" s="117"/>
      <c r="K42" s="117"/>
      <c r="L42" s="118"/>
      <c r="M42" s="34" t="s">
        <v>56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4"/>
    </row>
    <row r="43" spans="1:26" ht="4.9000000000000004" customHeight="1" thickTop="1" x14ac:dyDescent="0.25">
      <c r="A43" s="28"/>
      <c r="G43" s="102"/>
      <c r="H43" s="103"/>
      <c r="I43" s="103"/>
      <c r="J43" s="103"/>
      <c r="K43" s="103"/>
      <c r="L43" s="21"/>
      <c r="Q43" s="4"/>
      <c r="R43" s="106"/>
      <c r="S43" s="107"/>
      <c r="T43" s="107"/>
      <c r="U43" s="107"/>
      <c r="V43" s="107"/>
      <c r="W43" s="107"/>
      <c r="X43" s="107"/>
      <c r="Y43" s="107"/>
      <c r="Z43" s="108"/>
    </row>
    <row r="44" spans="1:26" ht="9.75" customHeight="1" x14ac:dyDescent="0.25">
      <c r="A44" s="28"/>
      <c r="B44" s="30" t="s">
        <v>5</v>
      </c>
      <c r="C44" s="38" t="s">
        <v>50</v>
      </c>
      <c r="D44" s="30" t="s">
        <v>6</v>
      </c>
      <c r="E44" s="31"/>
      <c r="F44" s="30" t="s">
        <v>7</v>
      </c>
      <c r="G44" s="104"/>
      <c r="H44" s="104"/>
      <c r="I44" s="104"/>
      <c r="J44" s="104"/>
      <c r="K44" s="104"/>
      <c r="L44" s="21"/>
      <c r="M44" s="35" t="s">
        <v>5</v>
      </c>
      <c r="N44" s="38" t="s">
        <v>50</v>
      </c>
      <c r="O44" s="30" t="s">
        <v>8</v>
      </c>
      <c r="P44" s="31"/>
      <c r="Q44" s="21"/>
      <c r="R44" s="81"/>
      <c r="S44" s="109"/>
      <c r="T44" s="109"/>
      <c r="U44" s="109"/>
      <c r="V44" s="109"/>
      <c r="W44" s="109"/>
      <c r="X44" s="109"/>
      <c r="Y44" s="109"/>
      <c r="Z44" s="110"/>
    </row>
    <row r="45" spans="1:26" ht="3.6" customHeight="1" thickBot="1" x14ac:dyDescent="0.3">
      <c r="A45" s="28"/>
      <c r="G45" s="104"/>
      <c r="H45" s="104"/>
      <c r="I45" s="104"/>
      <c r="J45" s="104"/>
      <c r="K45" s="104"/>
      <c r="L45" s="21"/>
      <c r="M45" s="36"/>
      <c r="N45" s="40"/>
      <c r="O45" s="40"/>
      <c r="P45" s="40"/>
      <c r="Q45" s="40"/>
      <c r="R45" s="82"/>
      <c r="S45" s="111"/>
      <c r="T45" s="111"/>
      <c r="U45" s="111"/>
      <c r="V45" s="111"/>
      <c r="W45" s="111"/>
      <c r="X45" s="111"/>
      <c r="Y45" s="111"/>
      <c r="Z45" s="112"/>
    </row>
    <row r="46" spans="1:26" ht="14.45" customHeight="1" thickTop="1" thickBot="1" x14ac:dyDescent="0.3">
      <c r="A46" s="11"/>
      <c r="B46" s="40"/>
      <c r="C46" s="40"/>
      <c r="D46" s="40"/>
      <c r="E46" s="40"/>
      <c r="F46" s="40"/>
      <c r="G46" s="105"/>
      <c r="H46" s="105"/>
      <c r="I46" s="105"/>
      <c r="J46" s="105"/>
      <c r="K46" s="105"/>
      <c r="L46" s="49"/>
      <c r="M46" s="37" t="s">
        <v>57</v>
      </c>
      <c r="N46" s="40"/>
      <c r="O46" s="40"/>
      <c r="P46" s="40"/>
      <c r="Q46" s="40"/>
      <c r="R46" s="113"/>
      <c r="S46" s="113"/>
      <c r="T46" s="113"/>
      <c r="U46" s="113"/>
      <c r="V46" s="113"/>
      <c r="W46" s="113"/>
      <c r="X46" s="113"/>
      <c r="Y46" s="113"/>
      <c r="Z46" s="114"/>
    </row>
    <row r="47" spans="1:26" ht="13.5" thickTop="1" thickBot="1" x14ac:dyDescent="0.3"/>
    <row r="48" spans="1:26" ht="13.9" customHeight="1" thickTop="1" thickBot="1" x14ac:dyDescent="0.3">
      <c r="A48" s="119" t="s">
        <v>46</v>
      </c>
      <c r="B48" s="119"/>
      <c r="C48" s="119"/>
      <c r="D48" s="119"/>
      <c r="E48" s="119"/>
      <c r="F48" s="119"/>
      <c r="G48" s="119"/>
      <c r="H48" s="119" t="s">
        <v>47</v>
      </c>
      <c r="I48" s="119"/>
      <c r="J48" s="119"/>
      <c r="K48" s="119"/>
      <c r="L48" s="119" t="s">
        <v>48</v>
      </c>
      <c r="M48" s="119"/>
      <c r="N48" s="119"/>
      <c r="O48" s="119"/>
      <c r="P48" s="119"/>
    </row>
    <row r="49" spans="1:26" ht="13.9" customHeight="1" thickTop="1" thickBot="1" x14ac:dyDescent="0.3">
      <c r="A49" s="120" t="s">
        <v>43</v>
      </c>
      <c r="B49" s="120"/>
      <c r="C49" s="120"/>
      <c r="D49" s="120"/>
      <c r="E49" s="120"/>
      <c r="F49" s="120"/>
      <c r="G49" s="120"/>
      <c r="H49" s="121">
        <f>+ROUND((L49*1000)/4.14,-3)</f>
        <v>0</v>
      </c>
      <c r="I49" s="121"/>
      <c r="J49" s="121"/>
      <c r="K49" s="121"/>
      <c r="L49" s="121">
        <v>0</v>
      </c>
      <c r="M49" s="121"/>
      <c r="N49" s="121"/>
      <c r="O49" s="121"/>
      <c r="P49" s="121"/>
    </row>
    <row r="50" spans="1:26" ht="13.9" customHeight="1" thickTop="1" thickBot="1" x14ac:dyDescent="0.3">
      <c r="A50" s="122" t="s">
        <v>44</v>
      </c>
      <c r="B50" s="122"/>
      <c r="C50" s="122"/>
      <c r="D50" s="122"/>
      <c r="E50" s="122"/>
      <c r="F50" s="122"/>
      <c r="G50" s="122"/>
      <c r="H50" s="123">
        <f>+ROUND((L50*1000)/6.9,-3)</f>
        <v>0</v>
      </c>
      <c r="I50" s="123"/>
      <c r="J50" s="123"/>
      <c r="K50" s="123"/>
      <c r="L50" s="123">
        <v>0</v>
      </c>
      <c r="M50" s="123"/>
      <c r="N50" s="123"/>
      <c r="O50" s="123"/>
      <c r="P50" s="123"/>
    </row>
    <row r="51" spans="1:26" ht="13.9" customHeight="1" thickTop="1" thickBot="1" x14ac:dyDescent="0.3">
      <c r="A51" s="120" t="s">
        <v>42</v>
      </c>
      <c r="B51" s="120"/>
      <c r="C51" s="120"/>
      <c r="D51" s="120"/>
      <c r="E51" s="120"/>
      <c r="F51" s="120"/>
      <c r="G51" s="120"/>
      <c r="H51" s="121">
        <f>+ROUND((L51*1000)/9.66,-3)</f>
        <v>0</v>
      </c>
      <c r="I51" s="121"/>
      <c r="J51" s="121"/>
      <c r="K51" s="121"/>
      <c r="L51" s="121">
        <v>0</v>
      </c>
      <c r="M51" s="121"/>
      <c r="N51" s="121"/>
      <c r="O51" s="121"/>
      <c r="P51" s="121"/>
    </row>
    <row r="52" spans="1:26" ht="13.9" customHeight="1" thickTop="1" thickBot="1" x14ac:dyDescent="0.3">
      <c r="A52" s="122" t="s">
        <v>45</v>
      </c>
      <c r="B52" s="122"/>
      <c r="C52" s="122"/>
      <c r="D52" s="122"/>
      <c r="E52" s="122"/>
      <c r="F52" s="122"/>
      <c r="G52" s="122"/>
      <c r="H52" s="123">
        <f>+ROUND((L52*1000)/11.04,-3)</f>
        <v>0</v>
      </c>
      <c r="I52" s="123"/>
      <c r="J52" s="123"/>
      <c r="K52" s="123"/>
      <c r="L52" s="123">
        <v>0</v>
      </c>
      <c r="M52" s="123"/>
      <c r="N52" s="123"/>
      <c r="O52" s="123"/>
      <c r="P52" s="123"/>
    </row>
    <row r="53" spans="1:26" ht="13.9" customHeight="1" thickTop="1" thickBot="1" x14ac:dyDescent="0.3">
      <c r="A53" s="120" t="s">
        <v>58</v>
      </c>
      <c r="B53" s="120"/>
      <c r="C53" s="120"/>
      <c r="D53" s="120"/>
      <c r="E53" s="120"/>
      <c r="F53" s="120"/>
      <c r="G53" s="120"/>
      <c r="H53" s="121">
        <f>+ROUND((L53*1000)/7.66,-3)</f>
        <v>2000000</v>
      </c>
      <c r="I53" s="121"/>
      <c r="J53" s="121"/>
      <c r="K53" s="121"/>
      <c r="L53" s="121">
        <v>15320</v>
      </c>
      <c r="M53" s="121"/>
      <c r="N53" s="121"/>
      <c r="O53" s="121"/>
      <c r="P53" s="121"/>
    </row>
    <row r="54" spans="1:26" ht="13.9" customHeight="1" thickTop="1" thickBot="1" x14ac:dyDescent="0.3">
      <c r="A54" s="119" t="s">
        <v>49</v>
      </c>
      <c r="B54" s="119"/>
      <c r="C54" s="119"/>
      <c r="D54" s="119"/>
      <c r="E54" s="119"/>
      <c r="F54" s="119"/>
      <c r="G54" s="119"/>
      <c r="H54" s="124">
        <f>+SUM(H49:K53)</f>
        <v>2000000</v>
      </c>
      <c r="I54" s="124"/>
      <c r="J54" s="124"/>
      <c r="K54" s="124"/>
      <c r="L54" s="124">
        <f>+SUM(L49:P53)</f>
        <v>15320</v>
      </c>
      <c r="M54" s="124"/>
      <c r="N54" s="124"/>
      <c r="O54" s="124"/>
      <c r="P54" s="124"/>
    </row>
    <row r="55" spans="1:26" ht="12.75" thickTop="1" x14ac:dyDescent="0.25"/>
    <row r="56" spans="1:26" x14ac:dyDescent="0.25">
      <c r="K56" s="50" t="s">
        <v>63</v>
      </c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</sheetData>
  <mergeCells count="61">
    <mergeCell ref="B16:Y16"/>
    <mergeCell ref="F2:K7"/>
    <mergeCell ref="W2:Y4"/>
    <mergeCell ref="M3:T3"/>
    <mergeCell ref="M6:U6"/>
    <mergeCell ref="O8:R8"/>
    <mergeCell ref="T8:X8"/>
    <mergeCell ref="A10:J12"/>
    <mergeCell ref="K10:L12"/>
    <mergeCell ref="M10:M12"/>
    <mergeCell ref="A14:K14"/>
    <mergeCell ref="A15:K15"/>
    <mergeCell ref="O25:Z25"/>
    <mergeCell ref="A17:I17"/>
    <mergeCell ref="M17:R17"/>
    <mergeCell ref="S17:Z17"/>
    <mergeCell ref="K18:K20"/>
    <mergeCell ref="L18:L20"/>
    <mergeCell ref="M18:R20"/>
    <mergeCell ref="S18:Z19"/>
    <mergeCell ref="A21:P21"/>
    <mergeCell ref="Q21:Z21"/>
    <mergeCell ref="B22:P22"/>
    <mergeCell ref="Q22:Z22"/>
    <mergeCell ref="O24:Z24"/>
    <mergeCell ref="G43:K46"/>
    <mergeCell ref="R43:Z45"/>
    <mergeCell ref="R46:Z46"/>
    <mergeCell ref="O26:Z26"/>
    <mergeCell ref="O27:Z27"/>
    <mergeCell ref="O28:Z28"/>
    <mergeCell ref="O29:Z29"/>
    <mergeCell ref="O30:Z30"/>
    <mergeCell ref="O31:Z31"/>
    <mergeCell ref="O32:Z32"/>
    <mergeCell ref="O33:Z33"/>
    <mergeCell ref="O34:Z34"/>
    <mergeCell ref="D42:L42"/>
    <mergeCell ref="N42:Z42"/>
    <mergeCell ref="A48:G48"/>
    <mergeCell ref="H48:K48"/>
    <mergeCell ref="L48:P48"/>
    <mergeCell ref="A49:G49"/>
    <mergeCell ref="H49:K49"/>
    <mergeCell ref="L49:P49"/>
    <mergeCell ref="A50:G50"/>
    <mergeCell ref="H50:K50"/>
    <mergeCell ref="L50:P50"/>
    <mergeCell ref="A51:G51"/>
    <mergeCell ref="H51:K51"/>
    <mergeCell ref="L51:P51"/>
    <mergeCell ref="K56:Z56"/>
    <mergeCell ref="A54:G54"/>
    <mergeCell ref="H54:K54"/>
    <mergeCell ref="L54:P54"/>
    <mergeCell ref="A52:G52"/>
    <mergeCell ref="H52:K52"/>
    <mergeCell ref="L52:P52"/>
    <mergeCell ref="A53:G53"/>
    <mergeCell ref="H53:K53"/>
    <mergeCell ref="L53:P53"/>
  </mergeCells>
  <pageMargins left="0.7" right="0.7" top="0.75" bottom="0.75" header="0.3" footer="0.3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A56"/>
  <sheetViews>
    <sheetView showGridLines="0" tabSelected="1" topLeftCell="A37" zoomScaleNormal="100" workbookViewId="0">
      <selection activeCell="L56" sqref="L56:AA56"/>
    </sheetView>
  </sheetViews>
  <sheetFormatPr baseColWidth="10" defaultColWidth="11.42578125" defaultRowHeight="12" x14ac:dyDescent="0.25"/>
  <cols>
    <col min="1" max="1" width="2.140625" style="2" customWidth="1"/>
    <col min="2" max="2" width="1.5703125" style="2" customWidth="1"/>
    <col min="3" max="10" width="3.42578125" style="2" customWidth="1"/>
    <col min="11" max="11" width="1.42578125" style="2" customWidth="1"/>
    <col min="12" max="12" width="13.42578125" style="2" customWidth="1"/>
    <col min="13" max="13" width="4" style="2" customWidth="1"/>
    <col min="14" max="14" width="10.140625" style="2" customWidth="1"/>
    <col min="15" max="15" width="2.85546875" style="2" customWidth="1"/>
    <col min="16" max="16" width="2.5703125" style="2" customWidth="1"/>
    <col min="17" max="17" width="2.140625" style="2" customWidth="1"/>
    <col min="18" max="18" width="2.5703125" style="2" customWidth="1"/>
    <col min="19" max="19" width="2.140625" style="2" customWidth="1"/>
    <col min="20" max="20" width="2.5703125" style="2" customWidth="1"/>
    <col min="21" max="21" width="2.140625" style="2" customWidth="1"/>
    <col min="22" max="22" width="2.5703125" style="2" customWidth="1"/>
    <col min="23" max="23" width="2.140625" style="2" customWidth="1"/>
    <col min="24" max="24" width="2.5703125" style="2" customWidth="1"/>
    <col min="25" max="25" width="2.140625" style="2" customWidth="1"/>
    <col min="26" max="26" width="2.5703125" style="2" customWidth="1"/>
    <col min="27" max="27" width="1.5703125" style="2" customWidth="1"/>
    <col min="28" max="16384" width="11.42578125" style="2"/>
  </cols>
  <sheetData>
    <row r="2" spans="2:27" x14ac:dyDescent="0.25">
      <c r="G2" s="52" t="s">
        <v>41</v>
      </c>
      <c r="H2" s="52"/>
      <c r="I2" s="52"/>
      <c r="J2" s="52"/>
      <c r="K2" s="52"/>
      <c r="L2" s="52"/>
      <c r="N2" s="1" t="s">
        <v>40</v>
      </c>
      <c r="X2" s="53">
        <v>131</v>
      </c>
      <c r="Y2" s="53"/>
      <c r="Z2" s="53"/>
    </row>
    <row r="3" spans="2:27" ht="15" x14ac:dyDescent="0.25">
      <c r="G3" s="52"/>
      <c r="H3" s="52"/>
      <c r="I3" s="52"/>
      <c r="J3" s="52"/>
      <c r="K3" s="52"/>
      <c r="L3" s="52"/>
      <c r="N3" s="54"/>
      <c r="O3" s="54"/>
      <c r="P3" s="54"/>
      <c r="Q3" s="54"/>
      <c r="R3" s="54"/>
      <c r="S3" s="54"/>
      <c r="T3" s="54"/>
      <c r="U3" s="54"/>
      <c r="V3" s="41"/>
      <c r="X3" s="53"/>
      <c r="Y3" s="53"/>
      <c r="Z3" s="53"/>
    </row>
    <row r="4" spans="2:27" ht="8.4499999999999993" customHeight="1" x14ac:dyDescent="0.25">
      <c r="G4" s="52"/>
      <c r="H4" s="52"/>
      <c r="I4" s="52"/>
      <c r="J4" s="52"/>
      <c r="K4" s="52"/>
      <c r="L4" s="52"/>
      <c r="X4" s="53"/>
      <c r="Y4" s="53"/>
      <c r="Z4" s="53"/>
    </row>
    <row r="5" spans="2:27" x14ac:dyDescent="0.25">
      <c r="G5" s="52"/>
      <c r="H5" s="52"/>
      <c r="I5" s="52"/>
      <c r="J5" s="52"/>
      <c r="K5" s="52"/>
      <c r="L5" s="52"/>
      <c r="N5" s="2" t="s">
        <v>39</v>
      </c>
    </row>
    <row r="6" spans="2:27" x14ac:dyDescent="0.25">
      <c r="G6" s="52"/>
      <c r="H6" s="52"/>
      <c r="I6" s="52"/>
      <c r="J6" s="52"/>
      <c r="K6" s="52"/>
      <c r="L6" s="52"/>
      <c r="N6" s="55"/>
      <c r="O6" s="55"/>
      <c r="P6" s="55"/>
      <c r="Q6" s="55"/>
      <c r="R6" s="55"/>
      <c r="S6" s="55"/>
      <c r="T6" s="55"/>
      <c r="U6" s="55"/>
      <c r="V6" s="55"/>
    </row>
    <row r="7" spans="2:27" ht="8.1" customHeight="1" x14ac:dyDescent="0.25">
      <c r="G7" s="52"/>
      <c r="H7" s="52"/>
      <c r="I7" s="52"/>
      <c r="J7" s="52"/>
      <c r="K7" s="52"/>
      <c r="L7" s="52"/>
    </row>
    <row r="8" spans="2:27" x14ac:dyDescent="0.25">
      <c r="N8" s="1" t="s">
        <v>36</v>
      </c>
      <c r="O8" s="6"/>
      <c r="P8" s="56" t="s">
        <v>37</v>
      </c>
      <c r="Q8" s="57"/>
      <c r="R8" s="57"/>
      <c r="S8" s="58"/>
      <c r="T8" s="6"/>
      <c r="U8" s="56" t="s">
        <v>38</v>
      </c>
      <c r="V8" s="57"/>
      <c r="W8" s="57"/>
      <c r="X8" s="57"/>
      <c r="Y8" s="58"/>
      <c r="Z8" s="6"/>
    </row>
    <row r="9" spans="2:27" ht="9" customHeight="1" thickBot="1" x14ac:dyDescent="0.3"/>
    <row r="10" spans="2:27" ht="11.45" customHeight="1" thickTop="1" x14ac:dyDescent="0.25">
      <c r="B10" s="59" t="s">
        <v>1</v>
      </c>
      <c r="C10" s="60"/>
      <c r="D10" s="60"/>
      <c r="E10" s="60"/>
      <c r="F10" s="60"/>
      <c r="G10" s="60"/>
      <c r="H10" s="60"/>
      <c r="I10" s="60"/>
      <c r="J10" s="60"/>
      <c r="K10" s="60"/>
      <c r="L10" s="65">
        <v>2025</v>
      </c>
      <c r="M10" s="66"/>
      <c r="N10" s="71" t="s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"/>
    </row>
    <row r="11" spans="2:27" s="1" customFormat="1" ht="15" customHeight="1" x14ac:dyDescent="0.25"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7"/>
      <c r="M11" s="68"/>
      <c r="N11" s="72"/>
      <c r="O11" s="5">
        <v>1</v>
      </c>
      <c r="P11" s="26"/>
      <c r="Q11" s="1">
        <v>2</v>
      </c>
      <c r="R11" s="26"/>
      <c r="S11" s="1">
        <v>3</v>
      </c>
      <c r="T11" s="26"/>
      <c r="U11" s="1">
        <v>4</v>
      </c>
      <c r="V11" s="26"/>
      <c r="W11" s="1">
        <v>5</v>
      </c>
      <c r="X11" s="26"/>
      <c r="Y11" s="1">
        <v>6</v>
      </c>
      <c r="Z11" s="26" t="s">
        <v>50</v>
      </c>
      <c r="AA11" s="7"/>
    </row>
    <row r="12" spans="2:27" s="1" customFormat="1" ht="11.45" customHeight="1" thickBot="1" x14ac:dyDescent="0.3"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9"/>
      <c r="M12" s="70"/>
      <c r="N12" s="73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</row>
    <row r="13" spans="2:27" ht="13.5" thickTop="1" thickBot="1" x14ac:dyDescent="0.3"/>
    <row r="14" spans="2:27" s="1" customFormat="1" ht="17.100000000000001" customHeight="1" thickTop="1" thickBot="1" x14ac:dyDescent="0.3">
      <c r="B14" s="74" t="s">
        <v>2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10"/>
    </row>
    <row r="15" spans="2:27" s="1" customFormat="1" ht="14.45" customHeight="1" thickTop="1" x14ac:dyDescent="0.25">
      <c r="B15" s="76" t="s">
        <v>3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</row>
    <row r="16" spans="2:27" ht="21.2" customHeight="1" thickBot="1" x14ac:dyDescent="0.3">
      <c r="B16" s="1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49"/>
    </row>
    <row r="17" spans="2:27" s="1" customFormat="1" ht="18.75" customHeight="1" thickTop="1" x14ac:dyDescent="0.25">
      <c r="B17" s="76" t="s">
        <v>4</v>
      </c>
      <c r="C17" s="77"/>
      <c r="D17" s="77"/>
      <c r="E17" s="77"/>
      <c r="F17" s="77"/>
      <c r="G17" s="77"/>
      <c r="H17" s="77"/>
      <c r="I17" s="77"/>
      <c r="J17" s="77"/>
      <c r="K17" s="44"/>
      <c r="L17" s="12" t="s">
        <v>9</v>
      </c>
      <c r="M17" s="48" t="s">
        <v>10</v>
      </c>
      <c r="N17" s="76" t="s">
        <v>24</v>
      </c>
      <c r="O17" s="77"/>
      <c r="P17" s="77"/>
      <c r="Q17" s="77"/>
      <c r="R17" s="77"/>
      <c r="S17" s="80"/>
      <c r="T17" s="76" t="s">
        <v>25</v>
      </c>
      <c r="U17" s="77"/>
      <c r="V17" s="77"/>
      <c r="W17" s="77"/>
      <c r="X17" s="77"/>
      <c r="Y17" s="77"/>
      <c r="Z17" s="77"/>
      <c r="AA17" s="80"/>
    </row>
    <row r="18" spans="2:27" s="1" customFormat="1" ht="6.6" customHeight="1" x14ac:dyDescent="0.25">
      <c r="B18" s="13"/>
      <c r="K18" s="7"/>
      <c r="L18" s="81"/>
      <c r="M18" s="83">
        <v>0</v>
      </c>
      <c r="N18" s="85"/>
      <c r="O18" s="86"/>
      <c r="P18" s="86"/>
      <c r="Q18" s="86"/>
      <c r="R18" s="86"/>
      <c r="S18" s="87"/>
      <c r="T18" s="91">
        <v>11001</v>
      </c>
      <c r="U18" s="92"/>
      <c r="V18" s="92"/>
      <c r="W18" s="92"/>
      <c r="X18" s="92"/>
      <c r="Y18" s="92"/>
      <c r="Z18" s="92"/>
      <c r="AA18" s="93"/>
    </row>
    <row r="19" spans="2:27" s="16" customFormat="1" ht="15.6" customHeight="1" x14ac:dyDescent="0.25">
      <c r="B19" s="14"/>
      <c r="C19" s="15" t="s">
        <v>5</v>
      </c>
      <c r="D19" s="27"/>
      <c r="E19" s="15" t="s">
        <v>6</v>
      </c>
      <c r="F19" s="27" t="s">
        <v>50</v>
      </c>
      <c r="G19" s="15" t="s">
        <v>7</v>
      </c>
      <c r="H19" s="27"/>
      <c r="I19" s="15" t="s">
        <v>8</v>
      </c>
      <c r="J19" s="27"/>
      <c r="K19" s="46"/>
      <c r="L19" s="81"/>
      <c r="M19" s="83"/>
      <c r="N19" s="85"/>
      <c r="O19" s="86"/>
      <c r="P19" s="86"/>
      <c r="Q19" s="86"/>
      <c r="R19" s="86"/>
      <c r="S19" s="87"/>
      <c r="T19" s="91"/>
      <c r="U19" s="92"/>
      <c r="V19" s="92"/>
      <c r="W19" s="92"/>
      <c r="X19" s="92"/>
      <c r="Y19" s="92"/>
      <c r="Z19" s="92"/>
      <c r="AA19" s="93"/>
    </row>
    <row r="20" spans="2:27" s="16" customFormat="1" ht="6.6" customHeight="1" thickBot="1" x14ac:dyDescent="0.3">
      <c r="B20" s="17"/>
      <c r="C20" s="18"/>
      <c r="D20" s="19"/>
      <c r="E20" s="18"/>
      <c r="F20" s="19"/>
      <c r="G20" s="18"/>
      <c r="H20" s="19"/>
      <c r="I20" s="18"/>
      <c r="J20" s="19"/>
      <c r="K20" s="47"/>
      <c r="L20" s="82"/>
      <c r="M20" s="84"/>
      <c r="N20" s="88"/>
      <c r="O20" s="89"/>
      <c r="P20" s="89"/>
      <c r="Q20" s="89"/>
      <c r="R20" s="89"/>
      <c r="S20" s="90"/>
      <c r="T20" s="17"/>
      <c r="U20" s="19"/>
      <c r="V20" s="19"/>
      <c r="W20" s="19"/>
      <c r="X20" s="19"/>
      <c r="Y20" s="19"/>
      <c r="Z20" s="19"/>
      <c r="AA20" s="47"/>
    </row>
    <row r="21" spans="2:27" s="1" customFormat="1" ht="14.45" customHeight="1" thickTop="1" x14ac:dyDescent="0.25">
      <c r="B21" s="76" t="s">
        <v>11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80"/>
      <c r="R21" s="71" t="s">
        <v>26</v>
      </c>
      <c r="S21" s="94"/>
      <c r="T21" s="94"/>
      <c r="U21" s="94"/>
      <c r="V21" s="94"/>
      <c r="W21" s="94"/>
      <c r="X21" s="94"/>
      <c r="Y21" s="94"/>
      <c r="Z21" s="94"/>
      <c r="AA21" s="95"/>
    </row>
    <row r="22" spans="2:27" ht="22.9" customHeight="1" thickBot="1" x14ac:dyDescent="0.3">
      <c r="B22" s="1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96"/>
      <c r="R22" s="97"/>
      <c r="S22" s="98"/>
      <c r="T22" s="98"/>
      <c r="U22" s="98"/>
      <c r="V22" s="98"/>
      <c r="W22" s="98"/>
      <c r="X22" s="98"/>
      <c r="Y22" s="98"/>
      <c r="Z22" s="98"/>
      <c r="AA22" s="99"/>
    </row>
    <row r="23" spans="2:27" ht="17.100000000000001" customHeight="1" thickTop="1" thickBot="1" x14ac:dyDescent="0.3">
      <c r="B23" s="20" t="s">
        <v>12</v>
      </c>
      <c r="C23" s="12"/>
      <c r="D23" s="1"/>
      <c r="E23" s="1"/>
      <c r="AA23" s="21"/>
    </row>
    <row r="24" spans="2:27" ht="17.100000000000001" customHeight="1" thickTop="1" thickBot="1" x14ac:dyDescent="0.3">
      <c r="B24" s="42"/>
      <c r="C24" s="22" t="s">
        <v>13</v>
      </c>
      <c r="D24" s="43"/>
      <c r="E24" s="43"/>
      <c r="F24" s="22"/>
      <c r="G24" s="22"/>
      <c r="H24" s="22"/>
      <c r="I24" s="22"/>
      <c r="J24" s="22"/>
      <c r="K24" s="22"/>
      <c r="L24" s="22"/>
      <c r="M24" s="22"/>
      <c r="N24" s="22"/>
      <c r="O24" s="23" t="s">
        <v>27</v>
      </c>
      <c r="P24" s="100">
        <f>+I54</f>
        <v>2000000</v>
      </c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1"/>
    </row>
    <row r="25" spans="2:27" ht="17.100000000000001" customHeight="1" thickTop="1" thickBot="1" x14ac:dyDescent="0.3">
      <c r="B25" s="13" t="s">
        <v>14</v>
      </c>
      <c r="C25" s="1"/>
      <c r="D25" s="1"/>
      <c r="E25" s="1"/>
      <c r="O25" s="15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9"/>
    </row>
    <row r="26" spans="2:27" ht="17.100000000000001" customHeight="1" thickTop="1" thickBot="1" x14ac:dyDescent="0.3">
      <c r="B26" s="42"/>
      <c r="C26" s="22" t="s">
        <v>15</v>
      </c>
      <c r="D26" s="43"/>
      <c r="E26" s="43"/>
      <c r="F26" s="22"/>
      <c r="G26" s="22"/>
      <c r="H26" s="22"/>
      <c r="I26" s="22"/>
      <c r="J26" s="22"/>
      <c r="K26" s="22"/>
      <c r="L26" s="22"/>
      <c r="M26" s="22"/>
      <c r="N26" s="22"/>
      <c r="O26" s="23" t="s">
        <v>28</v>
      </c>
      <c r="P26" s="100">
        <f>+M54</f>
        <v>15320</v>
      </c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1"/>
    </row>
    <row r="27" spans="2:27" ht="17.100000000000001" customHeight="1" thickTop="1" thickBot="1" x14ac:dyDescent="0.3">
      <c r="B27" s="42"/>
      <c r="C27" s="22" t="s">
        <v>16</v>
      </c>
      <c r="D27" s="43"/>
      <c r="E27" s="43"/>
      <c r="F27" s="22"/>
      <c r="G27" s="22"/>
      <c r="H27" s="22"/>
      <c r="I27" s="22"/>
      <c r="J27" s="22"/>
      <c r="K27" s="22"/>
      <c r="L27" s="22"/>
      <c r="M27" s="22"/>
      <c r="N27" s="22"/>
      <c r="O27" s="23" t="s">
        <v>29</v>
      </c>
      <c r="P27" s="100">
        <v>0</v>
      </c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1"/>
    </row>
    <row r="28" spans="2:27" ht="17.100000000000001" customHeight="1" thickTop="1" thickBot="1" x14ac:dyDescent="0.3">
      <c r="B28" s="42"/>
      <c r="C28" s="24" t="s">
        <v>17</v>
      </c>
      <c r="D28" s="25"/>
      <c r="E28" s="25"/>
      <c r="F28" s="24"/>
      <c r="G28" s="24"/>
      <c r="H28" s="24"/>
      <c r="I28" s="24"/>
      <c r="J28" s="24"/>
      <c r="K28" s="24"/>
      <c r="L28" s="24"/>
      <c r="M28" s="24"/>
      <c r="N28" s="22"/>
      <c r="O28" s="23" t="s">
        <v>30</v>
      </c>
      <c r="P28" s="100">
        <f>+P26-P27</f>
        <v>15320</v>
      </c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1"/>
    </row>
    <row r="29" spans="2:27" ht="17.100000000000001" customHeight="1" thickTop="1" thickBot="1" x14ac:dyDescent="0.3">
      <c r="B29" s="42"/>
      <c r="C29" s="22" t="s">
        <v>18</v>
      </c>
      <c r="D29" s="43"/>
      <c r="E29" s="43"/>
      <c r="F29" s="22"/>
      <c r="G29" s="22"/>
      <c r="H29" s="22"/>
      <c r="I29" s="22"/>
      <c r="J29" s="22"/>
      <c r="K29" s="22"/>
      <c r="L29" s="22"/>
      <c r="M29" s="22"/>
      <c r="N29" s="22"/>
      <c r="O29" s="23" t="s">
        <v>31</v>
      </c>
      <c r="P29" s="100">
        <v>0</v>
      </c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1"/>
    </row>
    <row r="30" spans="2:27" ht="17.100000000000001" customHeight="1" thickTop="1" thickBot="1" x14ac:dyDescent="0.3">
      <c r="B30" s="42"/>
      <c r="C30" s="24" t="s">
        <v>19</v>
      </c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3" t="s">
        <v>32</v>
      </c>
      <c r="P30" s="100">
        <f>+P28+P29</f>
        <v>15320</v>
      </c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1"/>
    </row>
    <row r="31" spans="2:27" ht="17.100000000000001" customHeight="1" thickTop="1" thickBot="1" x14ac:dyDescent="0.3">
      <c r="B31" s="13" t="s">
        <v>20</v>
      </c>
      <c r="C31" s="1"/>
      <c r="D31" s="1"/>
      <c r="E31" s="1"/>
      <c r="O31" s="15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9"/>
    </row>
    <row r="32" spans="2:27" ht="17.100000000000001" customHeight="1" thickTop="1" thickBot="1" x14ac:dyDescent="0.3">
      <c r="B32" s="42"/>
      <c r="C32" s="22" t="s">
        <v>21</v>
      </c>
      <c r="D32" s="43"/>
      <c r="E32" s="43"/>
      <c r="F32" s="22"/>
      <c r="G32" s="22"/>
      <c r="H32" s="22"/>
      <c r="I32" s="22"/>
      <c r="J32" s="22"/>
      <c r="K32" s="22"/>
      <c r="L32" s="22"/>
      <c r="M32" s="22"/>
      <c r="N32" s="22"/>
      <c r="O32" s="23" t="s">
        <v>33</v>
      </c>
      <c r="P32" s="100">
        <f>+P30</f>
        <v>15320</v>
      </c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1"/>
    </row>
    <row r="33" spans="2:27" ht="17.100000000000001" customHeight="1" thickTop="1" thickBot="1" x14ac:dyDescent="0.3">
      <c r="B33" s="42"/>
      <c r="C33" s="22" t="s">
        <v>22</v>
      </c>
      <c r="D33" s="43"/>
      <c r="E33" s="43"/>
      <c r="F33" s="22"/>
      <c r="G33" s="22"/>
      <c r="H33" s="22"/>
      <c r="I33" s="22"/>
      <c r="J33" s="22"/>
      <c r="K33" s="22"/>
      <c r="L33" s="22"/>
      <c r="M33" s="22"/>
      <c r="N33" s="22"/>
      <c r="O33" s="23" t="s">
        <v>34</v>
      </c>
      <c r="P33" s="100">
        <v>0</v>
      </c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1"/>
    </row>
    <row r="34" spans="2:27" ht="17.100000000000001" customHeight="1" thickTop="1" thickBot="1" x14ac:dyDescent="0.3">
      <c r="B34" s="42"/>
      <c r="C34" s="25" t="s">
        <v>23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 t="s">
        <v>35</v>
      </c>
      <c r="P34" s="115">
        <f>+P32+P33</f>
        <v>15320</v>
      </c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6"/>
    </row>
    <row r="35" spans="2:27" ht="7.15" customHeight="1" thickTop="1" thickBot="1" x14ac:dyDescent="0.3"/>
    <row r="36" spans="2:27" s="1" customFormat="1" ht="10.9" customHeight="1" thickTop="1" thickBot="1" x14ac:dyDescent="0.3">
      <c r="B36" s="42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4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10"/>
    </row>
    <row r="37" spans="2:27" ht="2.4500000000000002" customHeight="1" thickTop="1" x14ac:dyDescent="0.25">
      <c r="B37" s="28"/>
      <c r="M37" s="4"/>
      <c r="P37" s="4"/>
      <c r="AA37" s="21"/>
    </row>
    <row r="38" spans="2:27" ht="10.9" customHeight="1" x14ac:dyDescent="0.25">
      <c r="B38" s="29" t="s">
        <v>52</v>
      </c>
      <c r="M38" s="21"/>
      <c r="N38" s="30" t="s">
        <v>53</v>
      </c>
      <c r="O38" s="31"/>
      <c r="P38" s="21"/>
      <c r="Q38" s="30" t="s">
        <v>54</v>
      </c>
      <c r="R38" s="30"/>
      <c r="AA38" s="21"/>
    </row>
    <row r="39" spans="2:27" ht="6.6" customHeight="1" x14ac:dyDescent="0.25">
      <c r="B39" s="28"/>
      <c r="M39" s="21"/>
      <c r="O39" s="32"/>
      <c r="P39" s="21"/>
      <c r="AA39" s="21"/>
    </row>
    <row r="40" spans="2:27" ht="10.9" customHeight="1" x14ac:dyDescent="0.25">
      <c r="B40" s="28"/>
      <c r="M40" s="21"/>
      <c r="N40" s="30" t="s">
        <v>55</v>
      </c>
      <c r="O40" s="39" t="s">
        <v>50</v>
      </c>
      <c r="P40" s="21"/>
      <c r="AA40" s="21"/>
    </row>
    <row r="41" spans="2:27" ht="4.3499999999999996" customHeight="1" thickBot="1" x14ac:dyDescent="0.3">
      <c r="B41" s="28"/>
      <c r="M41" s="21"/>
      <c r="N41" s="11"/>
      <c r="O41" s="40"/>
      <c r="P41" s="49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9"/>
    </row>
    <row r="42" spans="2:27" ht="24" customHeight="1" thickTop="1" thickBot="1" x14ac:dyDescent="0.3">
      <c r="B42" s="33" t="s">
        <v>56</v>
      </c>
      <c r="C42" s="22"/>
      <c r="D42" s="22"/>
      <c r="E42" s="117"/>
      <c r="F42" s="117"/>
      <c r="G42" s="117"/>
      <c r="H42" s="117"/>
      <c r="I42" s="117"/>
      <c r="J42" s="117"/>
      <c r="K42" s="117"/>
      <c r="L42" s="117"/>
      <c r="M42" s="118"/>
      <c r="N42" s="34" t="s">
        <v>56</v>
      </c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4"/>
    </row>
    <row r="43" spans="2:27" ht="4.9000000000000004" customHeight="1" thickTop="1" x14ac:dyDescent="0.25">
      <c r="B43" s="28"/>
      <c r="H43" s="102"/>
      <c r="I43" s="103"/>
      <c r="J43" s="103"/>
      <c r="K43" s="103"/>
      <c r="L43" s="103"/>
      <c r="M43" s="21"/>
      <c r="R43" s="4"/>
      <c r="S43" s="106"/>
      <c r="T43" s="107"/>
      <c r="U43" s="107"/>
      <c r="V43" s="107"/>
      <c r="W43" s="107"/>
      <c r="X43" s="107"/>
      <c r="Y43" s="107"/>
      <c r="Z43" s="107"/>
      <c r="AA43" s="108"/>
    </row>
    <row r="44" spans="2:27" ht="9.75" customHeight="1" x14ac:dyDescent="0.25">
      <c r="B44" s="28"/>
      <c r="C44" s="30" t="s">
        <v>5</v>
      </c>
      <c r="D44" s="38" t="s">
        <v>50</v>
      </c>
      <c r="E44" s="30" t="s">
        <v>6</v>
      </c>
      <c r="F44" s="31"/>
      <c r="G44" s="30" t="s">
        <v>7</v>
      </c>
      <c r="H44" s="104"/>
      <c r="I44" s="104"/>
      <c r="J44" s="104"/>
      <c r="K44" s="104"/>
      <c r="L44" s="104"/>
      <c r="M44" s="21"/>
      <c r="N44" s="35" t="s">
        <v>5</v>
      </c>
      <c r="O44" s="38" t="s">
        <v>50</v>
      </c>
      <c r="P44" s="30" t="s">
        <v>8</v>
      </c>
      <c r="Q44" s="31"/>
      <c r="R44" s="21"/>
      <c r="S44" s="81"/>
      <c r="T44" s="109"/>
      <c r="U44" s="109"/>
      <c r="V44" s="109"/>
      <c r="W44" s="109"/>
      <c r="X44" s="109"/>
      <c r="Y44" s="109"/>
      <c r="Z44" s="109"/>
      <c r="AA44" s="110"/>
    </row>
    <row r="45" spans="2:27" ht="3.6" customHeight="1" thickBot="1" x14ac:dyDescent="0.3">
      <c r="B45" s="28"/>
      <c r="H45" s="104"/>
      <c r="I45" s="104"/>
      <c r="J45" s="104"/>
      <c r="K45" s="104"/>
      <c r="L45" s="104"/>
      <c r="M45" s="21"/>
      <c r="N45" s="36"/>
      <c r="O45" s="40"/>
      <c r="P45" s="40"/>
      <c r="Q45" s="40"/>
      <c r="R45" s="40"/>
      <c r="S45" s="82"/>
      <c r="T45" s="111"/>
      <c r="U45" s="111"/>
      <c r="V45" s="111"/>
      <c r="W45" s="111"/>
      <c r="X45" s="111"/>
      <c r="Y45" s="111"/>
      <c r="Z45" s="111"/>
      <c r="AA45" s="112"/>
    </row>
    <row r="46" spans="2:27" ht="14.45" customHeight="1" thickTop="1" thickBot="1" x14ac:dyDescent="0.3">
      <c r="B46" s="11"/>
      <c r="C46" s="40"/>
      <c r="D46" s="40"/>
      <c r="E46" s="40"/>
      <c r="F46" s="40"/>
      <c r="G46" s="40"/>
      <c r="H46" s="105"/>
      <c r="I46" s="105"/>
      <c r="J46" s="105"/>
      <c r="K46" s="105"/>
      <c r="L46" s="105"/>
      <c r="M46" s="49"/>
      <c r="N46" s="37" t="s">
        <v>57</v>
      </c>
      <c r="O46" s="40"/>
      <c r="P46" s="40"/>
      <c r="Q46" s="40"/>
      <c r="R46" s="40"/>
      <c r="S46" s="113"/>
      <c r="T46" s="113"/>
      <c r="U46" s="113"/>
      <c r="V46" s="113"/>
      <c r="W46" s="113"/>
      <c r="X46" s="113"/>
      <c r="Y46" s="113"/>
      <c r="Z46" s="113"/>
      <c r="AA46" s="114"/>
    </row>
    <row r="47" spans="2:27" ht="13.5" thickTop="1" thickBot="1" x14ac:dyDescent="0.3"/>
    <row r="48" spans="2:27" ht="13.9" customHeight="1" thickTop="1" thickBot="1" x14ac:dyDescent="0.3">
      <c r="B48" s="119" t="s">
        <v>46</v>
      </c>
      <c r="C48" s="119"/>
      <c r="D48" s="119"/>
      <c r="E48" s="119"/>
      <c r="F48" s="119"/>
      <c r="G48" s="119"/>
      <c r="H48" s="119"/>
      <c r="I48" s="119" t="s">
        <v>47</v>
      </c>
      <c r="J48" s="119"/>
      <c r="K48" s="119"/>
      <c r="L48" s="119"/>
      <c r="M48" s="119" t="s">
        <v>48</v>
      </c>
      <c r="N48" s="119"/>
      <c r="O48" s="119"/>
      <c r="P48" s="119"/>
      <c r="Q48" s="119"/>
    </row>
    <row r="49" spans="2:27" ht="13.9" customHeight="1" thickTop="1" thickBot="1" x14ac:dyDescent="0.3">
      <c r="B49" s="120" t="s">
        <v>43</v>
      </c>
      <c r="C49" s="120"/>
      <c r="D49" s="120"/>
      <c r="E49" s="120"/>
      <c r="F49" s="120"/>
      <c r="G49" s="120"/>
      <c r="H49" s="120"/>
      <c r="I49" s="121">
        <f>+ROUND((M49*1000)/4.14,-3)</f>
        <v>0</v>
      </c>
      <c r="J49" s="121"/>
      <c r="K49" s="121"/>
      <c r="L49" s="121"/>
      <c r="M49" s="121">
        <v>0</v>
      </c>
      <c r="N49" s="121"/>
      <c r="O49" s="121"/>
      <c r="P49" s="121"/>
      <c r="Q49" s="121"/>
    </row>
    <row r="50" spans="2:27" ht="13.9" customHeight="1" thickTop="1" thickBot="1" x14ac:dyDescent="0.3">
      <c r="B50" s="122" t="s">
        <v>44</v>
      </c>
      <c r="C50" s="122"/>
      <c r="D50" s="122"/>
      <c r="E50" s="122"/>
      <c r="F50" s="122"/>
      <c r="G50" s="122"/>
      <c r="H50" s="122"/>
      <c r="I50" s="123">
        <f>+ROUND((M50*1000)/6.9,-3)</f>
        <v>0</v>
      </c>
      <c r="J50" s="123"/>
      <c r="K50" s="123"/>
      <c r="L50" s="123"/>
      <c r="M50" s="123">
        <v>0</v>
      </c>
      <c r="N50" s="123"/>
      <c r="O50" s="123"/>
      <c r="P50" s="123"/>
      <c r="Q50" s="123"/>
    </row>
    <row r="51" spans="2:27" ht="13.9" customHeight="1" thickTop="1" thickBot="1" x14ac:dyDescent="0.3">
      <c r="B51" s="120" t="s">
        <v>42</v>
      </c>
      <c r="C51" s="120"/>
      <c r="D51" s="120"/>
      <c r="E51" s="120"/>
      <c r="F51" s="120"/>
      <c r="G51" s="120"/>
      <c r="H51" s="120"/>
      <c r="I51" s="121">
        <f>+ROUND((M51*1000)/9.66,-3)</f>
        <v>0</v>
      </c>
      <c r="J51" s="121"/>
      <c r="K51" s="121"/>
      <c r="L51" s="121"/>
      <c r="M51" s="121">
        <v>0</v>
      </c>
      <c r="N51" s="121"/>
      <c r="O51" s="121"/>
      <c r="P51" s="121"/>
      <c r="Q51" s="121"/>
    </row>
    <row r="52" spans="2:27" ht="13.9" customHeight="1" thickTop="1" thickBot="1" x14ac:dyDescent="0.3">
      <c r="B52" s="122" t="s">
        <v>45</v>
      </c>
      <c r="C52" s="122"/>
      <c r="D52" s="122"/>
      <c r="E52" s="122"/>
      <c r="F52" s="122"/>
      <c r="G52" s="122"/>
      <c r="H52" s="122"/>
      <c r="I52" s="123">
        <f>+ROUND((M52*1000)/11.04,-3)</f>
        <v>0</v>
      </c>
      <c r="J52" s="123"/>
      <c r="K52" s="123"/>
      <c r="L52" s="123"/>
      <c r="M52" s="123">
        <v>0</v>
      </c>
      <c r="N52" s="123"/>
      <c r="O52" s="123"/>
      <c r="P52" s="123"/>
      <c r="Q52" s="123"/>
    </row>
    <row r="53" spans="2:27" ht="13.9" customHeight="1" thickTop="1" thickBot="1" x14ac:dyDescent="0.3">
      <c r="B53" s="120" t="s">
        <v>58</v>
      </c>
      <c r="C53" s="120"/>
      <c r="D53" s="120"/>
      <c r="E53" s="120"/>
      <c r="F53" s="120"/>
      <c r="G53" s="120"/>
      <c r="H53" s="120"/>
      <c r="I53" s="121">
        <f>+ROUND((M53*1000)/7.66,-3)</f>
        <v>2000000</v>
      </c>
      <c r="J53" s="121"/>
      <c r="K53" s="121"/>
      <c r="L53" s="121"/>
      <c r="M53" s="121">
        <v>15320</v>
      </c>
      <c r="N53" s="121"/>
      <c r="O53" s="121"/>
      <c r="P53" s="121"/>
      <c r="Q53" s="121"/>
    </row>
    <row r="54" spans="2:27" ht="13.9" customHeight="1" thickTop="1" thickBot="1" x14ac:dyDescent="0.3">
      <c r="B54" s="119" t="s">
        <v>49</v>
      </c>
      <c r="C54" s="119"/>
      <c r="D54" s="119"/>
      <c r="E54" s="119"/>
      <c r="F54" s="119"/>
      <c r="G54" s="119"/>
      <c r="H54" s="119"/>
      <c r="I54" s="124">
        <f>+SUM(I49:L53)</f>
        <v>2000000</v>
      </c>
      <c r="J54" s="124"/>
      <c r="K54" s="124"/>
      <c r="L54" s="124"/>
      <c r="M54" s="124">
        <f>+SUM(M49:Q53)</f>
        <v>15320</v>
      </c>
      <c r="N54" s="124"/>
      <c r="O54" s="124"/>
      <c r="P54" s="124"/>
      <c r="Q54" s="124"/>
    </row>
    <row r="55" spans="2:27" ht="12.75" thickTop="1" x14ac:dyDescent="0.25"/>
    <row r="56" spans="2:27" ht="15" customHeight="1" x14ac:dyDescent="0.25">
      <c r="L56" s="50" t="s">
        <v>64</v>
      </c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</row>
  </sheetData>
  <mergeCells count="61">
    <mergeCell ref="L56:AA56"/>
    <mergeCell ref="C16:Z16"/>
    <mergeCell ref="G2:L7"/>
    <mergeCell ref="X2:Z4"/>
    <mergeCell ref="N3:U3"/>
    <mergeCell ref="N6:V6"/>
    <mergeCell ref="P8:S8"/>
    <mergeCell ref="U8:Y8"/>
    <mergeCell ref="B10:K12"/>
    <mergeCell ref="L10:M12"/>
    <mergeCell ref="N10:N12"/>
    <mergeCell ref="B14:L14"/>
    <mergeCell ref="B15:L15"/>
    <mergeCell ref="P25:AA25"/>
    <mergeCell ref="B17:J17"/>
    <mergeCell ref="N17:S17"/>
    <mergeCell ref="T17:AA17"/>
    <mergeCell ref="L18:L20"/>
    <mergeCell ref="M18:M20"/>
    <mergeCell ref="N18:S20"/>
    <mergeCell ref="T18:AA19"/>
    <mergeCell ref="B21:Q21"/>
    <mergeCell ref="R21:AA21"/>
    <mergeCell ref="C22:Q22"/>
    <mergeCell ref="R22:AA22"/>
    <mergeCell ref="P24:AA24"/>
    <mergeCell ref="H43:L46"/>
    <mergeCell ref="S43:AA45"/>
    <mergeCell ref="S46:AA46"/>
    <mergeCell ref="P26:AA26"/>
    <mergeCell ref="P27:AA27"/>
    <mergeCell ref="P28:AA28"/>
    <mergeCell ref="P29:AA29"/>
    <mergeCell ref="P30:AA30"/>
    <mergeCell ref="P31:AA31"/>
    <mergeCell ref="P32:AA32"/>
    <mergeCell ref="P33:AA33"/>
    <mergeCell ref="P34:AA34"/>
    <mergeCell ref="E42:M42"/>
    <mergeCell ref="O42:AA42"/>
    <mergeCell ref="B48:H48"/>
    <mergeCell ref="I48:L48"/>
    <mergeCell ref="M48:Q48"/>
    <mergeCell ref="B49:H49"/>
    <mergeCell ref="I49:L49"/>
    <mergeCell ref="M49:Q49"/>
    <mergeCell ref="B50:H50"/>
    <mergeCell ref="I50:L50"/>
    <mergeCell ref="M50:Q50"/>
    <mergeCell ref="B51:H51"/>
    <mergeCell ref="I51:L51"/>
    <mergeCell ref="M51:Q51"/>
    <mergeCell ref="B54:H54"/>
    <mergeCell ref="I54:L54"/>
    <mergeCell ref="M54:Q54"/>
    <mergeCell ref="B52:H52"/>
    <mergeCell ref="I52:L52"/>
    <mergeCell ref="M52:Q52"/>
    <mergeCell ref="B53:H53"/>
    <mergeCell ref="I53:L53"/>
    <mergeCell ref="M53:Q53"/>
  </mergeCells>
  <pageMargins left="0.7" right="0.7" top="0.75" bottom="0.7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 BIM</vt:lpstr>
      <vt:lpstr>2 BIM</vt:lpstr>
      <vt:lpstr>3 BIM</vt:lpstr>
      <vt:lpstr>4 BIM</vt:lpstr>
      <vt:lpstr>5 BIM</vt:lpstr>
      <vt:lpstr>6 BIM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Garzon</dc:creator>
  <cp:lastModifiedBy>Sie asesorias</cp:lastModifiedBy>
  <cp:lastPrinted>2025-02-14T03:52:40Z</cp:lastPrinted>
  <dcterms:created xsi:type="dcterms:W3CDTF">2017-03-09T15:29:34Z</dcterms:created>
  <dcterms:modified xsi:type="dcterms:W3CDTF">2025-07-01T21:16:59Z</dcterms:modified>
</cp:coreProperties>
</file>